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1b4b6704e84415e/Documents/CCCD folders/MFCC/Grants/SCBG/2018 Community Supported Solar/2020/Final Docs for Farms/"/>
    </mc:Choice>
  </mc:AlternateContent>
  <xr:revisionPtr revIDLastSave="27" documentId="8_{3667FA1A-74FB-48B6-9BF2-CB2CBA281760}" xr6:coauthVersionLast="45" xr6:coauthVersionMax="45" xr10:uidLastSave="{1AFB0E53-8576-4ECC-8ADD-AD35D0856AC4}"/>
  <bookViews>
    <workbookView minimized="1" xWindow="4800" yWindow="2820" windowWidth="14400" windowHeight="7380" xr2:uid="{00000000-000D-0000-FFFF-FFFF00000000}"/>
  </bookViews>
  <sheets>
    <sheet name="Year 1" sheetId="6" r:id="rId1"/>
    <sheet name="Year 2" sheetId="3" r:id="rId2"/>
    <sheet name="Year 3" sheetId="4" r:id="rId3"/>
    <sheet name="Year 4" sheetId="5" r:id="rId4"/>
    <sheet name="Year 5" sheetId="7" r:id="rId5"/>
    <sheet name="Year 6" sheetId="8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21" i="8" l="1"/>
  <c r="L21" i="8"/>
  <c r="H21" i="8"/>
  <c r="E21" i="8"/>
  <c r="D21" i="8"/>
  <c r="O19" i="8"/>
  <c r="O21" i="8" s="1"/>
  <c r="N19" i="8"/>
  <c r="N21" i="8" s="1"/>
  <c r="M19" i="8"/>
  <c r="L19" i="8"/>
  <c r="K19" i="8"/>
  <c r="K21" i="8" s="1"/>
  <c r="J19" i="8"/>
  <c r="J21" i="8" s="1"/>
  <c r="I19" i="8"/>
  <c r="I21" i="8" s="1"/>
  <c r="H19" i="8"/>
  <c r="G19" i="8"/>
  <c r="G21" i="8" s="1"/>
  <c r="F19" i="8"/>
  <c r="F21" i="8" s="1"/>
  <c r="E19" i="8"/>
  <c r="D19" i="8"/>
  <c r="C19" i="8"/>
  <c r="C21" i="8" s="1"/>
  <c r="B19" i="8"/>
  <c r="B21" i="8" s="1"/>
  <c r="O10" i="8"/>
  <c r="N10" i="8"/>
  <c r="M10" i="8"/>
  <c r="L10" i="8"/>
  <c r="K10" i="8"/>
  <c r="J10" i="8"/>
  <c r="I10" i="8"/>
  <c r="H10" i="8"/>
  <c r="G10" i="8"/>
  <c r="F10" i="8"/>
  <c r="E10" i="8"/>
  <c r="D10" i="8"/>
  <c r="C10" i="8"/>
  <c r="B10" i="8"/>
  <c r="B11" i="8" s="1"/>
  <c r="B22" i="8" s="1"/>
  <c r="C4" i="8" s="1"/>
  <c r="D3" i="8"/>
  <c r="E3" i="8" s="1"/>
  <c r="F3" i="8" s="1"/>
  <c r="G3" i="8" s="1"/>
  <c r="H3" i="8" s="1"/>
  <c r="I3" i="8" s="1"/>
  <c r="J3" i="8" s="1"/>
  <c r="K3" i="8" s="1"/>
  <c r="L3" i="8" s="1"/>
  <c r="M3" i="8" s="1"/>
  <c r="N3" i="8" s="1"/>
  <c r="C3" i="8"/>
  <c r="O21" i="7"/>
  <c r="N21" i="7"/>
  <c r="H21" i="7"/>
  <c r="G21" i="7"/>
  <c r="O19" i="7"/>
  <c r="N19" i="7"/>
  <c r="M19" i="7"/>
  <c r="M21" i="7" s="1"/>
  <c r="L19" i="7"/>
  <c r="L21" i="7" s="1"/>
  <c r="K19" i="7"/>
  <c r="K21" i="7" s="1"/>
  <c r="J19" i="7"/>
  <c r="J21" i="7" s="1"/>
  <c r="I19" i="7"/>
  <c r="I21" i="7" s="1"/>
  <c r="H19" i="7"/>
  <c r="G19" i="7"/>
  <c r="F19" i="7"/>
  <c r="F21" i="7" s="1"/>
  <c r="E19" i="7"/>
  <c r="E21" i="7" s="1"/>
  <c r="D19" i="7"/>
  <c r="D21" i="7" s="1"/>
  <c r="C19" i="7"/>
  <c r="C21" i="7" s="1"/>
  <c r="B19" i="7"/>
  <c r="B21" i="7" s="1"/>
  <c r="B11" i="7"/>
  <c r="B22" i="7" s="1"/>
  <c r="C4" i="7" s="1"/>
  <c r="O10" i="7"/>
  <c r="N10" i="7"/>
  <c r="M10" i="7"/>
  <c r="L10" i="7"/>
  <c r="K10" i="7"/>
  <c r="J10" i="7"/>
  <c r="I10" i="7"/>
  <c r="H10" i="7"/>
  <c r="G10" i="7"/>
  <c r="F10" i="7"/>
  <c r="E10" i="7"/>
  <c r="D10" i="7"/>
  <c r="C10" i="7"/>
  <c r="B10" i="7"/>
  <c r="C3" i="7"/>
  <c r="D3" i="7" s="1"/>
  <c r="E3" i="7" s="1"/>
  <c r="F3" i="7" s="1"/>
  <c r="G3" i="7" s="1"/>
  <c r="H3" i="7" s="1"/>
  <c r="I3" i="7" s="1"/>
  <c r="J3" i="7" s="1"/>
  <c r="K3" i="7" s="1"/>
  <c r="L3" i="7" s="1"/>
  <c r="M3" i="7" s="1"/>
  <c r="N3" i="7" s="1"/>
  <c r="M21" i="6"/>
  <c r="E21" i="6"/>
  <c r="D21" i="6"/>
  <c r="O19" i="6"/>
  <c r="O21" i="6" s="1"/>
  <c r="N19" i="6"/>
  <c r="N21" i="6" s="1"/>
  <c r="M19" i="6"/>
  <c r="L19" i="6"/>
  <c r="L21" i="6" s="1"/>
  <c r="K19" i="6"/>
  <c r="K21" i="6" s="1"/>
  <c r="J19" i="6"/>
  <c r="J21" i="6" s="1"/>
  <c r="I19" i="6"/>
  <c r="I21" i="6" s="1"/>
  <c r="H19" i="6"/>
  <c r="H21" i="6" s="1"/>
  <c r="G19" i="6"/>
  <c r="G21" i="6" s="1"/>
  <c r="F19" i="6"/>
  <c r="F21" i="6" s="1"/>
  <c r="E19" i="6"/>
  <c r="D19" i="6"/>
  <c r="C19" i="6"/>
  <c r="C21" i="6" s="1"/>
  <c r="B19" i="6"/>
  <c r="B21" i="6" s="1"/>
  <c r="O10" i="6"/>
  <c r="N10" i="6"/>
  <c r="M10" i="6"/>
  <c r="L10" i="6"/>
  <c r="K10" i="6"/>
  <c r="J10" i="6"/>
  <c r="I10" i="6"/>
  <c r="H10" i="6"/>
  <c r="G10" i="6"/>
  <c r="F10" i="6"/>
  <c r="E10" i="6"/>
  <c r="D10" i="6"/>
  <c r="C10" i="6"/>
  <c r="B10" i="6"/>
  <c r="B11" i="6" s="1"/>
  <c r="D3" i="6"/>
  <c r="E3" i="6" s="1"/>
  <c r="F3" i="6" s="1"/>
  <c r="G3" i="6" s="1"/>
  <c r="H3" i="6" s="1"/>
  <c r="I3" i="6" s="1"/>
  <c r="J3" i="6" s="1"/>
  <c r="K3" i="6" s="1"/>
  <c r="L3" i="6" s="1"/>
  <c r="M3" i="6" s="1"/>
  <c r="N3" i="6" s="1"/>
  <c r="C3" i="6"/>
  <c r="M21" i="5"/>
  <c r="H21" i="5"/>
  <c r="E21" i="5"/>
  <c r="D21" i="5"/>
  <c r="O19" i="5"/>
  <c r="O21" i="5" s="1"/>
  <c r="N19" i="5"/>
  <c r="N21" i="5" s="1"/>
  <c r="M19" i="5"/>
  <c r="L19" i="5"/>
  <c r="L21" i="5" s="1"/>
  <c r="K19" i="5"/>
  <c r="K21" i="5" s="1"/>
  <c r="J19" i="5"/>
  <c r="J21" i="5" s="1"/>
  <c r="I19" i="5"/>
  <c r="I21" i="5" s="1"/>
  <c r="H19" i="5"/>
  <c r="G19" i="5"/>
  <c r="G21" i="5" s="1"/>
  <c r="F19" i="5"/>
  <c r="F21" i="5" s="1"/>
  <c r="E19" i="5"/>
  <c r="D19" i="5"/>
  <c r="C19" i="5"/>
  <c r="C21" i="5" s="1"/>
  <c r="B19" i="5"/>
  <c r="B21" i="5" s="1"/>
  <c r="O10" i="5"/>
  <c r="N10" i="5"/>
  <c r="M10" i="5"/>
  <c r="L10" i="5"/>
  <c r="K10" i="5"/>
  <c r="J10" i="5"/>
  <c r="I10" i="5"/>
  <c r="H10" i="5"/>
  <c r="G10" i="5"/>
  <c r="F10" i="5"/>
  <c r="E10" i="5"/>
  <c r="D10" i="5"/>
  <c r="C10" i="5"/>
  <c r="B10" i="5"/>
  <c r="B11" i="5" s="1"/>
  <c r="B22" i="5" s="1"/>
  <c r="C4" i="5" s="1"/>
  <c r="C3" i="5"/>
  <c r="D3" i="5" s="1"/>
  <c r="E3" i="5" s="1"/>
  <c r="F3" i="5" s="1"/>
  <c r="G3" i="5" s="1"/>
  <c r="H3" i="5" s="1"/>
  <c r="I3" i="5" s="1"/>
  <c r="J3" i="5" s="1"/>
  <c r="K3" i="5" s="1"/>
  <c r="L3" i="5" s="1"/>
  <c r="M3" i="5" s="1"/>
  <c r="N3" i="5" s="1"/>
  <c r="M21" i="4"/>
  <c r="H21" i="4"/>
  <c r="E21" i="4"/>
  <c r="D21" i="4"/>
  <c r="O19" i="4"/>
  <c r="O21" i="4" s="1"/>
  <c r="N19" i="4"/>
  <c r="N21" i="4" s="1"/>
  <c r="M19" i="4"/>
  <c r="L19" i="4"/>
  <c r="L21" i="4" s="1"/>
  <c r="K19" i="4"/>
  <c r="K21" i="4" s="1"/>
  <c r="J19" i="4"/>
  <c r="J21" i="4" s="1"/>
  <c r="I19" i="4"/>
  <c r="I21" i="4" s="1"/>
  <c r="H19" i="4"/>
  <c r="G19" i="4"/>
  <c r="G21" i="4" s="1"/>
  <c r="F19" i="4"/>
  <c r="F21" i="4" s="1"/>
  <c r="E19" i="4"/>
  <c r="D19" i="4"/>
  <c r="C19" i="4"/>
  <c r="C21" i="4" s="1"/>
  <c r="B19" i="4"/>
  <c r="B21" i="4" s="1"/>
  <c r="O10" i="4"/>
  <c r="N10" i="4"/>
  <c r="M10" i="4"/>
  <c r="L10" i="4"/>
  <c r="K10" i="4"/>
  <c r="J10" i="4"/>
  <c r="I10" i="4"/>
  <c r="H10" i="4"/>
  <c r="G10" i="4"/>
  <c r="F10" i="4"/>
  <c r="E10" i="4"/>
  <c r="D10" i="4"/>
  <c r="C10" i="4"/>
  <c r="B10" i="4"/>
  <c r="B11" i="4" s="1"/>
  <c r="B22" i="4" s="1"/>
  <c r="C4" i="4" s="1"/>
  <c r="C3" i="4"/>
  <c r="D3" i="4" s="1"/>
  <c r="E3" i="4" s="1"/>
  <c r="F3" i="4" s="1"/>
  <c r="G3" i="4" s="1"/>
  <c r="H3" i="4" s="1"/>
  <c r="I3" i="4" s="1"/>
  <c r="J3" i="4" s="1"/>
  <c r="K3" i="4" s="1"/>
  <c r="L3" i="4" s="1"/>
  <c r="M3" i="4" s="1"/>
  <c r="N3" i="4" s="1"/>
  <c r="M21" i="3"/>
  <c r="E21" i="3"/>
  <c r="D21" i="3"/>
  <c r="O19" i="3"/>
  <c r="O21" i="3" s="1"/>
  <c r="N19" i="3"/>
  <c r="N21" i="3" s="1"/>
  <c r="M19" i="3"/>
  <c r="L19" i="3"/>
  <c r="L21" i="3" s="1"/>
  <c r="K19" i="3"/>
  <c r="K21" i="3" s="1"/>
  <c r="J19" i="3"/>
  <c r="J21" i="3" s="1"/>
  <c r="I19" i="3"/>
  <c r="I21" i="3" s="1"/>
  <c r="H19" i="3"/>
  <c r="H21" i="3" s="1"/>
  <c r="G19" i="3"/>
  <c r="G21" i="3" s="1"/>
  <c r="F19" i="3"/>
  <c r="F21" i="3" s="1"/>
  <c r="E19" i="3"/>
  <c r="D19" i="3"/>
  <c r="C19" i="3"/>
  <c r="C21" i="3" s="1"/>
  <c r="B19" i="3"/>
  <c r="B21" i="3" s="1"/>
  <c r="O10" i="3"/>
  <c r="N10" i="3"/>
  <c r="M10" i="3"/>
  <c r="L10" i="3"/>
  <c r="K10" i="3"/>
  <c r="J10" i="3"/>
  <c r="I10" i="3"/>
  <c r="H10" i="3"/>
  <c r="G10" i="3"/>
  <c r="F10" i="3"/>
  <c r="E10" i="3"/>
  <c r="D10" i="3"/>
  <c r="C10" i="3"/>
  <c r="B10" i="3"/>
  <c r="B11" i="3" s="1"/>
  <c r="C3" i="3"/>
  <c r="D3" i="3" s="1"/>
  <c r="E3" i="3" s="1"/>
  <c r="F3" i="3" s="1"/>
  <c r="G3" i="3" s="1"/>
  <c r="H3" i="3" s="1"/>
  <c r="I3" i="3" s="1"/>
  <c r="J3" i="3" s="1"/>
  <c r="K3" i="3" s="1"/>
  <c r="L3" i="3" s="1"/>
  <c r="M3" i="3" s="1"/>
  <c r="N3" i="3" s="1"/>
  <c r="C11" i="8" l="1"/>
  <c r="C22" i="8" s="1"/>
  <c r="D4" i="8" s="1"/>
  <c r="D11" i="8" s="1"/>
  <c r="D22" i="8" s="1"/>
  <c r="E4" i="8" s="1"/>
  <c r="E11" i="8" s="1"/>
  <c r="E22" i="8" s="1"/>
  <c r="F4" i="8" s="1"/>
  <c r="F11" i="8" s="1"/>
  <c r="F22" i="8" s="1"/>
  <c r="G4" i="8" s="1"/>
  <c r="G11" i="8" s="1"/>
  <c r="G22" i="8" s="1"/>
  <c r="H4" i="8" s="1"/>
  <c r="H11" i="8" s="1"/>
  <c r="H22" i="8" s="1"/>
  <c r="I4" i="8" s="1"/>
  <c r="I11" i="8" s="1"/>
  <c r="I22" i="8" s="1"/>
  <c r="J4" i="8" s="1"/>
  <c r="J11" i="8" s="1"/>
  <c r="J22" i="8" s="1"/>
  <c r="K4" i="8" s="1"/>
  <c r="K11" i="8" s="1"/>
  <c r="K22" i="8" s="1"/>
  <c r="L4" i="8" s="1"/>
  <c r="L11" i="8" s="1"/>
  <c r="L22" i="8" s="1"/>
  <c r="M4" i="8" s="1"/>
  <c r="M11" i="8" s="1"/>
  <c r="M22" i="8" s="1"/>
  <c r="N4" i="8" s="1"/>
  <c r="N11" i="8" s="1"/>
  <c r="N22" i="8" s="1"/>
  <c r="O4" i="8"/>
  <c r="O11" i="8" s="1"/>
  <c r="O22" i="8" s="1"/>
  <c r="O4" i="7"/>
  <c r="O11" i="7" s="1"/>
  <c r="O22" i="7" s="1"/>
  <c r="C11" i="7"/>
  <c r="C22" i="7" s="1"/>
  <c r="D4" i="7" s="1"/>
  <c r="D11" i="7" s="1"/>
  <c r="D22" i="7" s="1"/>
  <c r="E4" i="7" s="1"/>
  <c r="E11" i="7" s="1"/>
  <c r="E22" i="7" s="1"/>
  <c r="F4" i="7" s="1"/>
  <c r="F11" i="7" s="1"/>
  <c r="F22" i="7" s="1"/>
  <c r="G4" i="7" s="1"/>
  <c r="G11" i="7" s="1"/>
  <c r="G22" i="7" s="1"/>
  <c r="H4" i="7" s="1"/>
  <c r="H11" i="7" s="1"/>
  <c r="H22" i="7" s="1"/>
  <c r="I4" i="7" s="1"/>
  <c r="I11" i="7" s="1"/>
  <c r="I22" i="7" s="1"/>
  <c r="J4" i="7" s="1"/>
  <c r="J11" i="7" s="1"/>
  <c r="J22" i="7" s="1"/>
  <c r="K4" i="7" s="1"/>
  <c r="K11" i="7" s="1"/>
  <c r="K22" i="7" s="1"/>
  <c r="L4" i="7" s="1"/>
  <c r="L11" i="7" s="1"/>
  <c r="L22" i="7" s="1"/>
  <c r="M4" i="7" s="1"/>
  <c r="M11" i="7" s="1"/>
  <c r="M22" i="7" s="1"/>
  <c r="N4" i="7" s="1"/>
  <c r="N11" i="7" s="1"/>
  <c r="N22" i="7" s="1"/>
  <c r="B22" i="6"/>
  <c r="C4" i="6" s="1"/>
  <c r="C11" i="5"/>
  <c r="C22" i="5" s="1"/>
  <c r="D4" i="5" s="1"/>
  <c r="D11" i="5" s="1"/>
  <c r="D22" i="5" s="1"/>
  <c r="E4" i="5" s="1"/>
  <c r="E11" i="5" s="1"/>
  <c r="E22" i="5" s="1"/>
  <c r="F4" i="5" s="1"/>
  <c r="F11" i="5" s="1"/>
  <c r="F22" i="5" s="1"/>
  <c r="G4" i="5" s="1"/>
  <c r="G11" i="5" s="1"/>
  <c r="G22" i="5" s="1"/>
  <c r="H4" i="5" s="1"/>
  <c r="H11" i="5" s="1"/>
  <c r="H22" i="5" s="1"/>
  <c r="I4" i="5" s="1"/>
  <c r="I11" i="5" s="1"/>
  <c r="I22" i="5" s="1"/>
  <c r="J4" i="5" s="1"/>
  <c r="J11" i="5" s="1"/>
  <c r="J22" i="5" s="1"/>
  <c r="K4" i="5" s="1"/>
  <c r="K11" i="5" s="1"/>
  <c r="K22" i="5" s="1"/>
  <c r="L4" i="5" s="1"/>
  <c r="L11" i="5" s="1"/>
  <c r="L22" i="5" s="1"/>
  <c r="M4" i="5" s="1"/>
  <c r="M11" i="5" s="1"/>
  <c r="M22" i="5" s="1"/>
  <c r="N4" i="5" s="1"/>
  <c r="N11" i="5" s="1"/>
  <c r="N22" i="5" s="1"/>
  <c r="O4" i="5"/>
  <c r="O11" i="5" s="1"/>
  <c r="O22" i="5" s="1"/>
  <c r="C11" i="4"/>
  <c r="C22" i="4" s="1"/>
  <c r="D4" i="4" s="1"/>
  <c r="D11" i="4" s="1"/>
  <c r="D22" i="4" s="1"/>
  <c r="E4" i="4" s="1"/>
  <c r="E11" i="4" s="1"/>
  <c r="E22" i="4" s="1"/>
  <c r="F4" i="4" s="1"/>
  <c r="F11" i="4" s="1"/>
  <c r="F22" i="4" s="1"/>
  <c r="G4" i="4" s="1"/>
  <c r="G11" i="4" s="1"/>
  <c r="G22" i="4" s="1"/>
  <c r="H4" i="4" s="1"/>
  <c r="H11" i="4" s="1"/>
  <c r="H22" i="4" s="1"/>
  <c r="I4" i="4" s="1"/>
  <c r="I11" i="4" s="1"/>
  <c r="I22" i="4" s="1"/>
  <c r="J4" i="4" s="1"/>
  <c r="J11" i="4" s="1"/>
  <c r="J22" i="4" s="1"/>
  <c r="K4" i="4" s="1"/>
  <c r="K11" i="4" s="1"/>
  <c r="K22" i="4" s="1"/>
  <c r="L4" i="4" s="1"/>
  <c r="L11" i="4" s="1"/>
  <c r="L22" i="4" s="1"/>
  <c r="M4" i="4" s="1"/>
  <c r="M11" i="4" s="1"/>
  <c r="M22" i="4" s="1"/>
  <c r="N4" i="4" s="1"/>
  <c r="N11" i="4" s="1"/>
  <c r="N22" i="4" s="1"/>
  <c r="O4" i="4"/>
  <c r="O11" i="4" s="1"/>
  <c r="O22" i="4" s="1"/>
  <c r="B22" i="3"/>
  <c r="C4" i="3" s="1"/>
  <c r="C11" i="6" l="1"/>
  <c r="C22" i="6" s="1"/>
  <c r="D4" i="6" s="1"/>
  <c r="D11" i="6" s="1"/>
  <c r="D22" i="6" s="1"/>
  <c r="E4" i="6" s="1"/>
  <c r="E11" i="6" s="1"/>
  <c r="E22" i="6" s="1"/>
  <c r="F4" i="6" s="1"/>
  <c r="F11" i="6" s="1"/>
  <c r="F22" i="6" s="1"/>
  <c r="G4" i="6" s="1"/>
  <c r="G11" i="6" s="1"/>
  <c r="G22" i="6" s="1"/>
  <c r="H4" i="6" s="1"/>
  <c r="H11" i="6" s="1"/>
  <c r="H22" i="6" s="1"/>
  <c r="I4" i="6" s="1"/>
  <c r="I11" i="6" s="1"/>
  <c r="I22" i="6" s="1"/>
  <c r="J4" i="6" s="1"/>
  <c r="J11" i="6" s="1"/>
  <c r="J22" i="6" s="1"/>
  <c r="K4" i="6" s="1"/>
  <c r="K11" i="6" s="1"/>
  <c r="K22" i="6" s="1"/>
  <c r="L4" i="6" s="1"/>
  <c r="L11" i="6" s="1"/>
  <c r="L22" i="6" s="1"/>
  <c r="M4" i="6" s="1"/>
  <c r="M11" i="6" s="1"/>
  <c r="M22" i="6" s="1"/>
  <c r="N4" i="6" s="1"/>
  <c r="N11" i="6" s="1"/>
  <c r="N22" i="6" s="1"/>
  <c r="O4" i="6"/>
  <c r="O11" i="6" s="1"/>
  <c r="O22" i="6" s="1"/>
  <c r="C11" i="3"/>
  <c r="C22" i="3" s="1"/>
  <c r="D4" i="3" s="1"/>
  <c r="D11" i="3" s="1"/>
  <c r="D22" i="3" s="1"/>
  <c r="E4" i="3" s="1"/>
  <c r="E11" i="3" s="1"/>
  <c r="E22" i="3" s="1"/>
  <c r="F4" i="3" s="1"/>
  <c r="F11" i="3" s="1"/>
  <c r="F22" i="3" s="1"/>
  <c r="G4" i="3" s="1"/>
  <c r="G11" i="3" s="1"/>
  <c r="G22" i="3" s="1"/>
  <c r="H4" i="3" s="1"/>
  <c r="H11" i="3" s="1"/>
  <c r="H22" i="3" s="1"/>
  <c r="I4" i="3" s="1"/>
  <c r="I11" i="3" s="1"/>
  <c r="I22" i="3" s="1"/>
  <c r="J4" i="3" s="1"/>
  <c r="J11" i="3" s="1"/>
  <c r="J22" i="3" s="1"/>
  <c r="K4" i="3" s="1"/>
  <c r="K11" i="3" s="1"/>
  <c r="K22" i="3" s="1"/>
  <c r="L4" i="3" s="1"/>
  <c r="L11" i="3" s="1"/>
  <c r="L22" i="3" s="1"/>
  <c r="M4" i="3" s="1"/>
  <c r="M11" i="3" s="1"/>
  <c r="M22" i="3" s="1"/>
  <c r="N4" i="3" s="1"/>
  <c r="N11" i="3" s="1"/>
  <c r="N22" i="3" s="1"/>
  <c r="O4" i="3"/>
  <c r="O11" i="3" s="1"/>
  <c r="O22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</author>
  </authors>
  <commentList>
    <comment ref="B10" authorId="0" shapeId="0" xr:uid="{9B2F9A84-E317-4A4E-BF9E-EF27269F9E57}">
      <text>
        <r>
          <rPr>
            <b/>
            <sz val="8"/>
            <color indexed="81"/>
            <rFont val="Tahoma"/>
            <family val="2"/>
          </rPr>
          <t>Totals are calculated automatically.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</author>
  </authors>
  <commentList>
    <comment ref="B10" authorId="0" shapeId="0" xr:uid="{A7DDE689-0029-46FE-9B58-D9D4CEDC39FC}">
      <text>
        <r>
          <rPr>
            <b/>
            <sz val="8"/>
            <color indexed="81"/>
            <rFont val="Tahoma"/>
            <family val="2"/>
          </rPr>
          <t>Totals are calculated automatically.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</author>
  </authors>
  <commentList>
    <comment ref="B10" authorId="0" shapeId="0" xr:uid="{BF0D9F87-815D-42A8-BDA0-25258B137E54}">
      <text>
        <r>
          <rPr>
            <b/>
            <sz val="8"/>
            <color indexed="81"/>
            <rFont val="Tahoma"/>
            <family val="2"/>
          </rPr>
          <t>Totals are calculated automatically.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</author>
  </authors>
  <commentList>
    <comment ref="B10" authorId="0" shapeId="0" xr:uid="{E3A5BBEE-F83F-433C-BA76-C8D214DBC85E}">
      <text>
        <r>
          <rPr>
            <b/>
            <sz val="8"/>
            <color indexed="81"/>
            <rFont val="Tahoma"/>
            <family val="2"/>
          </rPr>
          <t>Totals are calculated automatically.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</author>
  </authors>
  <commentList>
    <comment ref="B10" authorId="0" shapeId="0" xr:uid="{A0C086C0-3AED-49DE-B56E-9B8DC4638466}">
      <text>
        <r>
          <rPr>
            <b/>
            <sz val="8"/>
            <color indexed="81"/>
            <rFont val="Tahoma"/>
            <family val="2"/>
          </rPr>
          <t>Totals are calculated automatically.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</author>
  </authors>
  <commentList>
    <comment ref="B10" authorId="0" shapeId="0" xr:uid="{6F3D22C8-CB49-43C7-A41F-6381988AD73A}">
      <text>
        <r>
          <rPr>
            <b/>
            <sz val="8"/>
            <color indexed="81"/>
            <rFont val="Tahoma"/>
            <family val="2"/>
          </rPr>
          <t>Totals are calculated automatically.</t>
        </r>
      </text>
    </comment>
  </commentList>
</comments>
</file>

<file path=xl/sharedStrings.xml><?xml version="1.0" encoding="utf-8"?>
<sst xmlns="http://schemas.openxmlformats.org/spreadsheetml/2006/main" count="132" uniqueCount="25">
  <si>
    <t>Total Item EST</t>
  </si>
  <si>
    <t>CASH RECEIPTS</t>
  </si>
  <si>
    <t>TOTAL CASH RECEIPTS</t>
  </si>
  <si>
    <t>CASH PAID OUT</t>
  </si>
  <si>
    <t>Purchases (specify)</t>
  </si>
  <si>
    <t>Other (specify)</t>
  </si>
  <si>
    <t>Miscellaneous</t>
  </si>
  <si>
    <t>SUBTOTAL</t>
  </si>
  <si>
    <t>Other startup costs</t>
  </si>
  <si>
    <t>TOTAL CASH PAID OUT</t>
  </si>
  <si>
    <t>Pre-Startup EST</t>
  </si>
  <si>
    <t>Fiscal Year Begins:</t>
  </si>
  <si>
    <r>
      <t>Cash on Hand</t>
    </r>
    <r>
      <rPr>
        <sz val="8"/>
        <rFont val="Arial"/>
        <family val="2"/>
      </rPr>
      <t xml:space="preserve"> (beginning of month)</t>
    </r>
  </si>
  <si>
    <r>
      <t>Total Cash Available</t>
    </r>
    <r>
      <rPr>
        <sz val="8"/>
        <rFont val="Arial"/>
        <family val="2"/>
      </rPr>
      <t xml:space="preserve"> (before cash out)</t>
    </r>
  </si>
  <si>
    <r>
      <t xml:space="preserve">Cash Position </t>
    </r>
    <r>
      <rPr>
        <sz val="8"/>
        <rFont val="Arial"/>
        <family val="2"/>
      </rPr>
      <t>(end of month)</t>
    </r>
  </si>
  <si>
    <t>Cash Flow (12 months)</t>
  </si>
  <si>
    <t xml:space="preserve">Community Suppported Solar For Farms </t>
  </si>
  <si>
    <t>Eversource</t>
  </si>
  <si>
    <t xml:space="preserve">Sun Moon Farm </t>
  </si>
  <si>
    <t>Investor LLC payments</t>
  </si>
  <si>
    <t xml:space="preserve">Accounting </t>
  </si>
  <si>
    <t>Accounting</t>
  </si>
  <si>
    <t>Farm Member Payments</t>
  </si>
  <si>
    <t>Farm Member Paymments</t>
  </si>
  <si>
    <t xml:space="preserve">Farm Operating Fee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</si>
</sst>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m"/>
  </numFmts>
  <fonts count="7" x14ac:knownFonts="1">
    <font>
      <sz val="8"/>
      <name val="Arial"/>
    </font>
    <font>
      <b/>
      <sz val="8"/>
      <name val="Arial"/>
      <family val="2"/>
    </font>
    <font>
      <sz val="8"/>
      <name val="Arial"/>
      <family val="2"/>
    </font>
    <font>
      <b/>
      <sz val="8"/>
      <color indexed="81"/>
      <name val="Tahoma"/>
      <family val="2"/>
    </font>
    <font>
      <sz val="9"/>
      <name val="Arial"/>
      <family val="2"/>
    </font>
    <font>
      <b/>
      <sz val="9"/>
      <name val="Arial"/>
      <family val="2"/>
    </font>
    <font>
      <b/>
      <sz val="1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/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3" fontId="2" fillId="2" borderId="1" xfId="0" applyNumberFormat="1" applyFont="1" applyFill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3" fontId="2" fillId="0" borderId="2" xfId="0" applyNumberFormat="1" applyFont="1" applyBorder="1" applyAlignment="1">
      <alignment vertical="center"/>
    </xf>
    <xf numFmtId="3" fontId="2" fillId="3" borderId="3" xfId="0" applyNumberFormat="1" applyFont="1" applyFill="1" applyBorder="1" applyAlignment="1">
      <alignment vertical="center"/>
    </xf>
    <xf numFmtId="3" fontId="2" fillId="3" borderId="4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3" fontId="2" fillId="4" borderId="1" xfId="0" applyNumberFormat="1" applyFont="1" applyFill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3" fontId="2" fillId="0" borderId="3" xfId="0" applyNumberFormat="1" applyFont="1" applyBorder="1" applyAlignment="1">
      <alignment vertical="center"/>
    </xf>
    <xf numFmtId="3" fontId="2" fillId="3" borderId="0" xfId="0" applyNumberFormat="1" applyFont="1" applyFill="1" applyBorder="1" applyAlignment="1">
      <alignment vertical="center"/>
    </xf>
    <xf numFmtId="0" fontId="5" fillId="3" borderId="5" xfId="0" applyFont="1" applyFill="1" applyBorder="1" applyAlignment="1">
      <alignment vertical="center" wrapText="1"/>
    </xf>
    <xf numFmtId="0" fontId="5" fillId="0" borderId="0" xfId="0" applyFont="1" applyAlignment="1"/>
    <xf numFmtId="0" fontId="4" fillId="0" borderId="0" xfId="0" applyFont="1" applyAlignment="1"/>
    <xf numFmtId="0" fontId="5" fillId="0" borderId="0" xfId="0" applyFont="1" applyAlignment="1">
      <alignment horizontal="right"/>
    </xf>
    <xf numFmtId="17" fontId="5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17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2" fillId="5" borderId="1" xfId="0" applyFont="1" applyFill="1" applyBorder="1" applyAlignment="1">
      <alignment vertical="center" wrapText="1"/>
    </xf>
    <xf numFmtId="3" fontId="2" fillId="5" borderId="1" xfId="0" applyNumberFormat="1" applyFont="1" applyFill="1" applyBorder="1" applyAlignment="1">
      <alignment vertical="center"/>
    </xf>
    <xf numFmtId="0" fontId="6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BFAF5"/>
      <rgbColor rgb="00F6F3E2"/>
      <rgbColor rgb="00FFFF99"/>
      <rgbColor rgb="00BCCCE4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76791C-E514-4EA2-BED2-880E826D0750}">
  <dimension ref="A1:P23"/>
  <sheetViews>
    <sheetView tabSelected="1" topLeftCell="A5" workbookViewId="0">
      <selection activeCell="C10" sqref="C10"/>
    </sheetView>
  </sheetViews>
  <sheetFormatPr defaultColWidth="9.27734375" defaultRowHeight="10.5" x14ac:dyDescent="0.5"/>
  <cols>
    <col min="1" max="1" width="28.1640625" style="1" customWidth="1"/>
    <col min="2" max="2" width="11.71875" style="2" customWidth="1"/>
    <col min="3" max="3" width="8.71875" style="2" customWidth="1"/>
    <col min="4" max="14" width="9.1640625" style="2" customWidth="1"/>
    <col min="15" max="15" width="10" style="2" customWidth="1"/>
    <col min="16" max="16384" width="9.27734375" style="2"/>
  </cols>
  <sheetData>
    <row r="1" spans="1:16" ht="77.25" customHeight="1" x14ac:dyDescent="0.5"/>
    <row r="2" spans="1:16" s="3" customFormat="1" ht="27.75" customHeight="1" x14ac:dyDescent="1.05">
      <c r="A2" s="29" t="s">
        <v>15</v>
      </c>
      <c r="G2" s="20" t="s">
        <v>16</v>
      </c>
      <c r="H2" s="20"/>
      <c r="I2" s="20"/>
      <c r="J2" s="21"/>
      <c r="K2" s="21"/>
      <c r="L2" s="21"/>
      <c r="M2" s="20"/>
      <c r="N2" s="22" t="s">
        <v>11</v>
      </c>
      <c r="O2" s="23">
        <v>44197</v>
      </c>
    </row>
    <row r="3" spans="1:16" s="4" customFormat="1" ht="24.75" customHeight="1" x14ac:dyDescent="0.5">
      <c r="A3" s="5"/>
      <c r="B3" s="24" t="s">
        <v>10</v>
      </c>
      <c r="C3" s="25">
        <f>O2</f>
        <v>44197</v>
      </c>
      <c r="D3" s="25">
        <f>DATE(YEAR(C3),MONTH(C3)+1,1)</f>
        <v>44228</v>
      </c>
      <c r="E3" s="25">
        <f t="shared" ref="E3:N3" si="0">DATE(YEAR(D3),MONTH(D3)+1,1)</f>
        <v>44256</v>
      </c>
      <c r="F3" s="25">
        <f t="shared" si="0"/>
        <v>44287</v>
      </c>
      <c r="G3" s="25">
        <f t="shared" si="0"/>
        <v>44317</v>
      </c>
      <c r="H3" s="25">
        <f t="shared" si="0"/>
        <v>44348</v>
      </c>
      <c r="I3" s="25">
        <f t="shared" si="0"/>
        <v>44378</v>
      </c>
      <c r="J3" s="25">
        <f t="shared" si="0"/>
        <v>44409</v>
      </c>
      <c r="K3" s="25">
        <f t="shared" si="0"/>
        <v>44440</v>
      </c>
      <c r="L3" s="25">
        <f t="shared" si="0"/>
        <v>44470</v>
      </c>
      <c r="M3" s="25">
        <f t="shared" si="0"/>
        <v>44501</v>
      </c>
      <c r="N3" s="25">
        <f t="shared" si="0"/>
        <v>44531</v>
      </c>
      <c r="O3" s="26" t="s">
        <v>0</v>
      </c>
    </row>
    <row r="4" spans="1:16" ht="24" customHeight="1" x14ac:dyDescent="0.5">
      <c r="A4" s="6" t="s">
        <v>12</v>
      </c>
      <c r="B4" s="7">
        <v>38000</v>
      </c>
      <c r="C4" s="7">
        <f>B22</f>
        <v>38000</v>
      </c>
      <c r="D4" s="7">
        <f t="shared" ref="D4:N4" si="1">C22</f>
        <v>54913.75</v>
      </c>
      <c r="E4" s="7">
        <f t="shared" si="1"/>
        <v>54913.75</v>
      </c>
      <c r="F4" s="7">
        <f t="shared" si="1"/>
        <v>54913.75</v>
      </c>
      <c r="G4" s="7">
        <f t="shared" si="1"/>
        <v>61689.5</v>
      </c>
      <c r="H4" s="7">
        <f t="shared" si="1"/>
        <v>61689.5</v>
      </c>
      <c r="I4" s="7">
        <f t="shared" si="1"/>
        <v>61689.5</v>
      </c>
      <c r="J4" s="7">
        <f t="shared" si="1"/>
        <v>58693.25</v>
      </c>
      <c r="K4" s="7">
        <f t="shared" si="1"/>
        <v>58693.25</v>
      </c>
      <c r="L4" s="7">
        <f t="shared" si="1"/>
        <v>58693.25</v>
      </c>
      <c r="M4" s="7">
        <f t="shared" si="1"/>
        <v>55697</v>
      </c>
      <c r="N4" s="7">
        <f t="shared" si="1"/>
        <v>55697</v>
      </c>
      <c r="O4" s="7">
        <f>C4</f>
        <v>38000</v>
      </c>
    </row>
    <row r="5" spans="1:16" ht="8.15" customHeight="1" x14ac:dyDescent="0.5">
      <c r="A5" s="8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4"/>
    </row>
    <row r="6" spans="1:16" ht="18" customHeight="1" x14ac:dyDescent="0.5">
      <c r="A6" s="19" t="s">
        <v>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1"/>
    </row>
    <row r="7" spans="1:16" ht="18" customHeight="1" x14ac:dyDescent="0.5">
      <c r="A7" s="12" t="s">
        <v>17</v>
      </c>
      <c r="B7" s="7"/>
      <c r="C7" s="7"/>
      <c r="D7" s="7"/>
      <c r="E7" s="7"/>
      <c r="F7" s="7">
        <v>10372</v>
      </c>
      <c r="G7" s="7"/>
      <c r="H7" s="7"/>
      <c r="I7" s="7"/>
      <c r="J7" s="7"/>
      <c r="K7" s="7"/>
      <c r="L7" s="7"/>
      <c r="M7" s="7"/>
      <c r="N7" s="7"/>
      <c r="O7" s="7"/>
    </row>
    <row r="8" spans="1:16" ht="18" customHeight="1" x14ac:dyDescent="0.5">
      <c r="A8" s="27" t="s">
        <v>18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>
        <v>1630</v>
      </c>
      <c r="O8" s="28"/>
    </row>
    <row r="9" spans="1:16" ht="18" customHeight="1" x14ac:dyDescent="0.5">
      <c r="A9" s="12" t="s">
        <v>22</v>
      </c>
      <c r="B9" s="7"/>
      <c r="C9" s="7">
        <v>19910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</row>
    <row r="10" spans="1:16" ht="18" customHeight="1" x14ac:dyDescent="0.5">
      <c r="A10" s="14" t="s">
        <v>2</v>
      </c>
      <c r="B10" s="15">
        <f>SUM(B7:B9)</f>
        <v>0</v>
      </c>
      <c r="C10" s="15">
        <f t="shared" ref="C10:O10" si="2">SUM(C7:C9)</f>
        <v>19910</v>
      </c>
      <c r="D10" s="15">
        <f t="shared" si="2"/>
        <v>0</v>
      </c>
      <c r="E10" s="15">
        <f t="shared" si="2"/>
        <v>0</v>
      </c>
      <c r="F10" s="15">
        <f t="shared" si="2"/>
        <v>10372</v>
      </c>
      <c r="G10" s="15">
        <f t="shared" si="2"/>
        <v>0</v>
      </c>
      <c r="H10" s="15">
        <f t="shared" si="2"/>
        <v>0</v>
      </c>
      <c r="I10" s="15">
        <f t="shared" si="2"/>
        <v>0</v>
      </c>
      <c r="J10" s="15">
        <f t="shared" si="2"/>
        <v>0</v>
      </c>
      <c r="K10" s="15">
        <f t="shared" si="2"/>
        <v>0</v>
      </c>
      <c r="L10" s="15">
        <f t="shared" si="2"/>
        <v>0</v>
      </c>
      <c r="M10" s="15">
        <f t="shared" si="2"/>
        <v>0</v>
      </c>
      <c r="N10" s="15">
        <f t="shared" si="2"/>
        <v>1630</v>
      </c>
      <c r="O10" s="15">
        <f t="shared" si="2"/>
        <v>0</v>
      </c>
    </row>
    <row r="11" spans="1:16" ht="24" customHeight="1" x14ac:dyDescent="0.5">
      <c r="A11" s="6" t="s">
        <v>13</v>
      </c>
      <c r="B11" s="15">
        <f>(B4+B10)</f>
        <v>38000</v>
      </c>
      <c r="C11" s="15">
        <f t="shared" ref="C11:O11" si="3">(C4+C10)</f>
        <v>57910</v>
      </c>
      <c r="D11" s="15">
        <f t="shared" si="3"/>
        <v>54913.75</v>
      </c>
      <c r="E11" s="15">
        <f t="shared" si="3"/>
        <v>54913.75</v>
      </c>
      <c r="F11" s="15">
        <f t="shared" si="3"/>
        <v>65285.75</v>
      </c>
      <c r="G11" s="15">
        <f t="shared" si="3"/>
        <v>61689.5</v>
      </c>
      <c r="H11" s="15">
        <f t="shared" si="3"/>
        <v>61689.5</v>
      </c>
      <c r="I11" s="15">
        <f t="shared" si="3"/>
        <v>61689.5</v>
      </c>
      <c r="J11" s="15">
        <f t="shared" si="3"/>
        <v>58693.25</v>
      </c>
      <c r="K11" s="15">
        <f t="shared" si="3"/>
        <v>58693.25</v>
      </c>
      <c r="L11" s="15">
        <f t="shared" si="3"/>
        <v>58693.25</v>
      </c>
      <c r="M11" s="15">
        <f t="shared" si="3"/>
        <v>55697</v>
      </c>
      <c r="N11" s="15">
        <f t="shared" si="3"/>
        <v>57327</v>
      </c>
      <c r="O11" s="15">
        <f t="shared" si="3"/>
        <v>38000</v>
      </c>
    </row>
    <row r="12" spans="1:16" s="4" customFormat="1" ht="8.15" customHeight="1" x14ac:dyDescent="0.5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</row>
    <row r="13" spans="1:16" ht="18" customHeight="1" x14ac:dyDescent="0.5">
      <c r="A13" s="19" t="s">
        <v>3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1"/>
    </row>
    <row r="14" spans="1:16" ht="18" customHeight="1" x14ac:dyDescent="0.5">
      <c r="A14" s="12" t="s">
        <v>19</v>
      </c>
      <c r="B14" s="7"/>
      <c r="C14" s="7">
        <v>2996.25</v>
      </c>
      <c r="D14" s="7"/>
      <c r="E14" s="7"/>
      <c r="F14" s="7">
        <v>2996.25</v>
      </c>
      <c r="G14" s="7"/>
      <c r="H14" s="7"/>
      <c r="I14" s="7">
        <v>2996.25</v>
      </c>
      <c r="J14" s="7"/>
      <c r="K14" s="7"/>
      <c r="L14" s="7">
        <v>2996.25</v>
      </c>
      <c r="M14" s="7"/>
      <c r="N14" s="7"/>
      <c r="O14" s="7"/>
    </row>
    <row r="15" spans="1:16" ht="18" customHeight="1" x14ac:dyDescent="0.5">
      <c r="A15" s="12" t="s">
        <v>4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</row>
    <row r="16" spans="1:16" ht="18" customHeight="1" x14ac:dyDescent="0.5">
      <c r="A16" s="12" t="s">
        <v>20</v>
      </c>
      <c r="B16" s="7"/>
      <c r="C16" s="7"/>
      <c r="D16" s="7"/>
      <c r="E16" s="7"/>
      <c r="F16" s="7">
        <v>600</v>
      </c>
      <c r="G16" s="7"/>
      <c r="H16" s="7"/>
      <c r="I16" s="7"/>
      <c r="J16" s="7"/>
      <c r="K16" s="7"/>
      <c r="L16" s="7"/>
      <c r="M16" s="7"/>
      <c r="N16" s="7"/>
      <c r="O16" s="7"/>
    </row>
    <row r="17" spans="1:15" ht="18" customHeight="1" x14ac:dyDescent="0.5">
      <c r="A17" s="13" t="s">
        <v>5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</row>
    <row r="18" spans="1:15" ht="18" customHeight="1" x14ac:dyDescent="0.5">
      <c r="A18" s="12" t="s">
        <v>6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</row>
    <row r="19" spans="1:15" ht="18" customHeight="1" x14ac:dyDescent="0.5">
      <c r="A19" s="14" t="s">
        <v>7</v>
      </c>
      <c r="B19" s="15">
        <f t="shared" ref="B19:O19" si="4">SUM(B14:B18)</f>
        <v>0</v>
      </c>
      <c r="C19" s="15">
        <f t="shared" si="4"/>
        <v>2996.25</v>
      </c>
      <c r="D19" s="15">
        <f t="shared" si="4"/>
        <v>0</v>
      </c>
      <c r="E19" s="15">
        <f t="shared" si="4"/>
        <v>0</v>
      </c>
      <c r="F19" s="15">
        <f t="shared" si="4"/>
        <v>3596.25</v>
      </c>
      <c r="G19" s="15">
        <f t="shared" si="4"/>
        <v>0</v>
      </c>
      <c r="H19" s="15">
        <f t="shared" si="4"/>
        <v>0</v>
      </c>
      <c r="I19" s="15">
        <f t="shared" si="4"/>
        <v>2996.25</v>
      </c>
      <c r="J19" s="15">
        <f t="shared" si="4"/>
        <v>0</v>
      </c>
      <c r="K19" s="15">
        <f t="shared" si="4"/>
        <v>0</v>
      </c>
      <c r="L19" s="15">
        <f t="shared" si="4"/>
        <v>2996.25</v>
      </c>
      <c r="M19" s="15">
        <f t="shared" si="4"/>
        <v>0</v>
      </c>
      <c r="N19" s="15">
        <f t="shared" si="4"/>
        <v>0</v>
      </c>
      <c r="O19" s="15">
        <f t="shared" si="4"/>
        <v>0</v>
      </c>
    </row>
    <row r="20" spans="1:15" ht="18" customHeight="1" x14ac:dyDescent="0.5">
      <c r="A20" s="12" t="s">
        <v>8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</row>
    <row r="21" spans="1:15" ht="18" customHeight="1" x14ac:dyDescent="0.5">
      <c r="A21" s="14" t="s">
        <v>9</v>
      </c>
      <c r="B21" s="15">
        <f t="shared" ref="B21:O21" si="5">SUM(B19:B20)</f>
        <v>0</v>
      </c>
      <c r="C21" s="15">
        <f t="shared" si="5"/>
        <v>2996.25</v>
      </c>
      <c r="D21" s="15">
        <f t="shared" si="5"/>
        <v>0</v>
      </c>
      <c r="E21" s="15">
        <f t="shared" si="5"/>
        <v>0</v>
      </c>
      <c r="F21" s="15">
        <f t="shared" si="5"/>
        <v>3596.25</v>
      </c>
      <c r="G21" s="15">
        <f t="shared" si="5"/>
        <v>0</v>
      </c>
      <c r="H21" s="15">
        <f t="shared" si="5"/>
        <v>0</v>
      </c>
      <c r="I21" s="15">
        <f t="shared" si="5"/>
        <v>2996.25</v>
      </c>
      <c r="J21" s="15">
        <f t="shared" si="5"/>
        <v>0</v>
      </c>
      <c r="K21" s="15">
        <f t="shared" si="5"/>
        <v>0</v>
      </c>
      <c r="L21" s="15">
        <f t="shared" si="5"/>
        <v>2996.25</v>
      </c>
      <c r="M21" s="15">
        <f t="shared" si="5"/>
        <v>0</v>
      </c>
      <c r="N21" s="15">
        <f t="shared" si="5"/>
        <v>0</v>
      </c>
      <c r="O21" s="15">
        <f t="shared" si="5"/>
        <v>0</v>
      </c>
    </row>
    <row r="22" spans="1:15" ht="18" customHeight="1" x14ac:dyDescent="0.5">
      <c r="A22" s="6" t="s">
        <v>14</v>
      </c>
      <c r="B22" s="15">
        <f t="shared" ref="B22:O22" si="6">(B11-B21)</f>
        <v>38000</v>
      </c>
      <c r="C22" s="15">
        <f t="shared" si="6"/>
        <v>54913.75</v>
      </c>
      <c r="D22" s="15">
        <f t="shared" si="6"/>
        <v>54913.75</v>
      </c>
      <c r="E22" s="15">
        <f t="shared" si="6"/>
        <v>54913.75</v>
      </c>
      <c r="F22" s="15">
        <f t="shared" si="6"/>
        <v>61689.5</v>
      </c>
      <c r="G22" s="15">
        <f t="shared" si="6"/>
        <v>61689.5</v>
      </c>
      <c r="H22" s="15">
        <f t="shared" si="6"/>
        <v>61689.5</v>
      </c>
      <c r="I22" s="15">
        <f t="shared" si="6"/>
        <v>58693.25</v>
      </c>
      <c r="J22" s="15">
        <f t="shared" si="6"/>
        <v>58693.25</v>
      </c>
      <c r="K22" s="15">
        <f t="shared" si="6"/>
        <v>58693.25</v>
      </c>
      <c r="L22" s="15">
        <f t="shared" si="6"/>
        <v>55697</v>
      </c>
      <c r="M22" s="15">
        <f t="shared" si="6"/>
        <v>55697</v>
      </c>
      <c r="N22" s="15">
        <f t="shared" si="6"/>
        <v>57327</v>
      </c>
      <c r="O22" s="15">
        <f t="shared" si="6"/>
        <v>38000</v>
      </c>
    </row>
    <row r="23" spans="1:15" ht="8.15" customHeight="1" x14ac:dyDescent="0.5">
      <c r="A23" s="5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BB43C4-A13B-4BC3-886F-E2ED944DC7C8}">
  <dimension ref="A1:P23"/>
  <sheetViews>
    <sheetView topLeftCell="A13" workbookViewId="0">
      <selection activeCell="S3" sqref="S3"/>
    </sheetView>
  </sheetViews>
  <sheetFormatPr defaultColWidth="9.27734375" defaultRowHeight="10.5" x14ac:dyDescent="0.5"/>
  <cols>
    <col min="1" max="1" width="28.1640625" style="1" customWidth="1"/>
    <col min="2" max="2" width="11.71875" style="2" customWidth="1"/>
    <col min="3" max="3" width="8.71875" style="2" customWidth="1"/>
    <col min="4" max="14" width="9.1640625" style="2" customWidth="1"/>
    <col min="15" max="15" width="10" style="2" customWidth="1"/>
    <col min="16" max="16384" width="9.27734375" style="2"/>
  </cols>
  <sheetData>
    <row r="1" spans="1:16" ht="77.25" customHeight="1" x14ac:dyDescent="0.5"/>
    <row r="2" spans="1:16" s="3" customFormat="1" ht="27.75" customHeight="1" x14ac:dyDescent="1.05">
      <c r="A2" s="29" t="s">
        <v>15</v>
      </c>
      <c r="G2" s="20" t="s">
        <v>16</v>
      </c>
      <c r="H2" s="20"/>
      <c r="I2" s="20"/>
      <c r="J2" s="21"/>
      <c r="K2" s="21"/>
      <c r="L2" s="21"/>
      <c r="M2" s="20"/>
      <c r="N2" s="22" t="s">
        <v>11</v>
      </c>
      <c r="O2" s="23">
        <v>44562</v>
      </c>
    </row>
    <row r="3" spans="1:16" s="4" customFormat="1" ht="24.75" customHeight="1" x14ac:dyDescent="0.5">
      <c r="A3" s="5"/>
      <c r="B3" s="24" t="s">
        <v>10</v>
      </c>
      <c r="C3" s="25">
        <f>O2</f>
        <v>44562</v>
      </c>
      <c r="D3" s="25">
        <f>DATE(YEAR(C3),MONTH(C3)+1,1)</f>
        <v>44593</v>
      </c>
      <c r="E3" s="25">
        <f t="shared" ref="E3:N3" si="0">DATE(YEAR(D3),MONTH(D3)+1,1)</f>
        <v>44621</v>
      </c>
      <c r="F3" s="25">
        <f t="shared" si="0"/>
        <v>44652</v>
      </c>
      <c r="G3" s="25">
        <f t="shared" si="0"/>
        <v>44682</v>
      </c>
      <c r="H3" s="25">
        <f t="shared" si="0"/>
        <v>44713</v>
      </c>
      <c r="I3" s="25">
        <f t="shared" si="0"/>
        <v>44743</v>
      </c>
      <c r="J3" s="25">
        <f t="shared" si="0"/>
        <v>44774</v>
      </c>
      <c r="K3" s="25">
        <f t="shared" si="0"/>
        <v>44805</v>
      </c>
      <c r="L3" s="25">
        <f t="shared" si="0"/>
        <v>44835</v>
      </c>
      <c r="M3" s="25">
        <f t="shared" si="0"/>
        <v>44866</v>
      </c>
      <c r="N3" s="25">
        <f t="shared" si="0"/>
        <v>44896</v>
      </c>
      <c r="O3" s="26" t="s">
        <v>0</v>
      </c>
    </row>
    <row r="4" spans="1:16" ht="24" customHeight="1" x14ac:dyDescent="0.5">
      <c r="A4" s="6" t="s">
        <v>12</v>
      </c>
      <c r="B4" s="7">
        <v>57327</v>
      </c>
      <c r="C4" s="7">
        <f>B22</f>
        <v>57327</v>
      </c>
      <c r="D4" s="7">
        <f t="shared" ref="D4:N4" si="1">C22</f>
        <v>74255.75</v>
      </c>
      <c r="E4" s="7">
        <f t="shared" si="1"/>
        <v>74255.75</v>
      </c>
      <c r="F4" s="7">
        <f t="shared" si="1"/>
        <v>74255.75</v>
      </c>
      <c r="G4" s="7">
        <f t="shared" si="1"/>
        <v>81243.5</v>
      </c>
      <c r="H4" s="7">
        <f t="shared" si="1"/>
        <v>81243.5</v>
      </c>
      <c r="I4" s="7">
        <f t="shared" si="1"/>
        <v>81243.5</v>
      </c>
      <c r="J4" s="7">
        <f t="shared" si="1"/>
        <v>78262.25</v>
      </c>
      <c r="K4" s="7">
        <f t="shared" si="1"/>
        <v>78262.25</v>
      </c>
      <c r="L4" s="7">
        <f t="shared" si="1"/>
        <v>78262.25</v>
      </c>
      <c r="M4" s="7">
        <f t="shared" si="1"/>
        <v>75281</v>
      </c>
      <c r="N4" s="7">
        <f t="shared" si="1"/>
        <v>75281</v>
      </c>
      <c r="O4" s="7">
        <f>C4</f>
        <v>57327</v>
      </c>
    </row>
    <row r="5" spans="1:16" ht="8.15" customHeight="1" x14ac:dyDescent="0.5">
      <c r="A5" s="8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4"/>
    </row>
    <row r="6" spans="1:16" ht="18" customHeight="1" x14ac:dyDescent="0.5">
      <c r="A6" s="19" t="s">
        <v>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1"/>
    </row>
    <row r="7" spans="1:16" ht="18" customHeight="1" x14ac:dyDescent="0.5">
      <c r="A7" s="12" t="s">
        <v>17</v>
      </c>
      <c r="B7" s="7"/>
      <c r="C7" s="7"/>
      <c r="D7" s="7"/>
      <c r="E7" s="7"/>
      <c r="F7" s="7">
        <v>10569</v>
      </c>
      <c r="G7" s="7"/>
      <c r="H7" s="7"/>
      <c r="I7" s="7"/>
      <c r="J7" s="7"/>
      <c r="K7" s="7"/>
      <c r="L7" s="7"/>
      <c r="M7" s="7"/>
      <c r="N7" s="7"/>
      <c r="O7" s="7"/>
    </row>
    <row r="8" spans="1:16" ht="18" customHeight="1" x14ac:dyDescent="0.5">
      <c r="A8" s="27" t="s">
        <v>18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>
        <v>1630</v>
      </c>
      <c r="O8" s="28"/>
    </row>
    <row r="9" spans="1:16" ht="18" customHeight="1" x14ac:dyDescent="0.5">
      <c r="A9" s="12" t="s">
        <v>22</v>
      </c>
      <c r="B9" s="7"/>
      <c r="C9" s="7">
        <v>19910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</row>
    <row r="10" spans="1:16" ht="18" customHeight="1" x14ac:dyDescent="0.5">
      <c r="A10" s="14" t="s">
        <v>2</v>
      </c>
      <c r="B10" s="15">
        <f>SUM(B7:B9)</f>
        <v>0</v>
      </c>
      <c r="C10" s="15">
        <f t="shared" ref="C10:O10" si="2">SUM(C7:C9)</f>
        <v>19910</v>
      </c>
      <c r="D10" s="15">
        <f t="shared" si="2"/>
        <v>0</v>
      </c>
      <c r="E10" s="15">
        <f t="shared" si="2"/>
        <v>0</v>
      </c>
      <c r="F10" s="15">
        <f t="shared" si="2"/>
        <v>10569</v>
      </c>
      <c r="G10" s="15">
        <f t="shared" si="2"/>
        <v>0</v>
      </c>
      <c r="H10" s="15">
        <f t="shared" si="2"/>
        <v>0</v>
      </c>
      <c r="I10" s="15">
        <f t="shared" si="2"/>
        <v>0</v>
      </c>
      <c r="J10" s="15">
        <f t="shared" si="2"/>
        <v>0</v>
      </c>
      <c r="K10" s="15">
        <f t="shared" si="2"/>
        <v>0</v>
      </c>
      <c r="L10" s="15">
        <f t="shared" si="2"/>
        <v>0</v>
      </c>
      <c r="M10" s="15">
        <f t="shared" si="2"/>
        <v>0</v>
      </c>
      <c r="N10" s="15">
        <f t="shared" si="2"/>
        <v>1630</v>
      </c>
      <c r="O10" s="15">
        <f t="shared" si="2"/>
        <v>0</v>
      </c>
    </row>
    <row r="11" spans="1:16" ht="24" customHeight="1" x14ac:dyDescent="0.5">
      <c r="A11" s="6" t="s">
        <v>13</v>
      </c>
      <c r="B11" s="15">
        <f>(B4+B10)</f>
        <v>57327</v>
      </c>
      <c r="C11" s="15">
        <f t="shared" ref="C11:O11" si="3">(C4+C10)</f>
        <v>77237</v>
      </c>
      <c r="D11" s="15">
        <f t="shared" si="3"/>
        <v>74255.75</v>
      </c>
      <c r="E11" s="15">
        <f t="shared" si="3"/>
        <v>74255.75</v>
      </c>
      <c r="F11" s="15">
        <f t="shared" si="3"/>
        <v>84824.75</v>
      </c>
      <c r="G11" s="15">
        <f t="shared" si="3"/>
        <v>81243.5</v>
      </c>
      <c r="H11" s="15">
        <f t="shared" si="3"/>
        <v>81243.5</v>
      </c>
      <c r="I11" s="15">
        <f t="shared" si="3"/>
        <v>81243.5</v>
      </c>
      <c r="J11" s="15">
        <f t="shared" si="3"/>
        <v>78262.25</v>
      </c>
      <c r="K11" s="15">
        <f t="shared" si="3"/>
        <v>78262.25</v>
      </c>
      <c r="L11" s="15">
        <f t="shared" si="3"/>
        <v>78262.25</v>
      </c>
      <c r="M11" s="15">
        <f t="shared" si="3"/>
        <v>75281</v>
      </c>
      <c r="N11" s="15">
        <f t="shared" si="3"/>
        <v>76911</v>
      </c>
      <c r="O11" s="15">
        <f t="shared" si="3"/>
        <v>57327</v>
      </c>
    </row>
    <row r="12" spans="1:16" s="4" customFormat="1" ht="8.15" customHeight="1" x14ac:dyDescent="0.5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</row>
    <row r="13" spans="1:16" ht="18" customHeight="1" x14ac:dyDescent="0.5">
      <c r="A13" s="19" t="s">
        <v>3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1"/>
    </row>
    <row r="14" spans="1:16" ht="18" customHeight="1" x14ac:dyDescent="0.5">
      <c r="A14" s="12" t="s">
        <v>19</v>
      </c>
      <c r="B14" s="7"/>
      <c r="C14" s="7">
        <v>2981.25</v>
      </c>
      <c r="D14" s="7"/>
      <c r="E14" s="7"/>
      <c r="F14" s="7">
        <v>2981.25</v>
      </c>
      <c r="G14" s="7"/>
      <c r="H14" s="7"/>
      <c r="I14" s="7">
        <v>2981.25</v>
      </c>
      <c r="J14" s="7"/>
      <c r="K14" s="7"/>
      <c r="L14" s="7">
        <v>2981.25</v>
      </c>
      <c r="M14" s="7"/>
      <c r="N14" s="7"/>
      <c r="O14" s="7"/>
    </row>
    <row r="15" spans="1:16" ht="18" customHeight="1" x14ac:dyDescent="0.5">
      <c r="A15" s="12" t="s">
        <v>4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</row>
    <row r="16" spans="1:16" ht="18" customHeight="1" x14ac:dyDescent="0.5">
      <c r="A16" s="12" t="s">
        <v>20</v>
      </c>
      <c r="B16" s="7"/>
      <c r="C16" s="7"/>
      <c r="D16" s="7"/>
      <c r="E16" s="7"/>
      <c r="F16" s="7">
        <v>600</v>
      </c>
      <c r="G16" s="7"/>
      <c r="H16" s="7"/>
      <c r="I16" s="7"/>
      <c r="J16" s="7"/>
      <c r="K16" s="7"/>
      <c r="L16" s="7"/>
      <c r="M16" s="7"/>
      <c r="N16" s="7"/>
      <c r="O16" s="7"/>
    </row>
    <row r="17" spans="1:15" ht="18" customHeight="1" x14ac:dyDescent="0.5">
      <c r="A17" s="13" t="s">
        <v>5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</row>
    <row r="18" spans="1:15" ht="18" customHeight="1" x14ac:dyDescent="0.5">
      <c r="A18" s="12" t="s">
        <v>6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</row>
    <row r="19" spans="1:15" ht="18" customHeight="1" x14ac:dyDescent="0.5">
      <c r="A19" s="14" t="s">
        <v>7</v>
      </c>
      <c r="B19" s="15">
        <f t="shared" ref="B19:O19" si="4">SUM(B14:B18)</f>
        <v>0</v>
      </c>
      <c r="C19" s="15">
        <f t="shared" si="4"/>
        <v>2981.25</v>
      </c>
      <c r="D19" s="15">
        <f t="shared" si="4"/>
        <v>0</v>
      </c>
      <c r="E19" s="15">
        <f t="shared" si="4"/>
        <v>0</v>
      </c>
      <c r="F19" s="15">
        <f t="shared" si="4"/>
        <v>3581.25</v>
      </c>
      <c r="G19" s="15">
        <f t="shared" si="4"/>
        <v>0</v>
      </c>
      <c r="H19" s="15">
        <f t="shared" si="4"/>
        <v>0</v>
      </c>
      <c r="I19" s="15">
        <f t="shared" si="4"/>
        <v>2981.25</v>
      </c>
      <c r="J19" s="15">
        <f t="shared" si="4"/>
        <v>0</v>
      </c>
      <c r="K19" s="15">
        <f t="shared" si="4"/>
        <v>0</v>
      </c>
      <c r="L19" s="15">
        <f t="shared" si="4"/>
        <v>2981.25</v>
      </c>
      <c r="M19" s="15">
        <f t="shared" si="4"/>
        <v>0</v>
      </c>
      <c r="N19" s="15">
        <f t="shared" si="4"/>
        <v>0</v>
      </c>
      <c r="O19" s="15">
        <f t="shared" si="4"/>
        <v>0</v>
      </c>
    </row>
    <row r="20" spans="1:15" ht="18" customHeight="1" x14ac:dyDescent="0.5">
      <c r="A20" s="12" t="s">
        <v>8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</row>
    <row r="21" spans="1:15" ht="18" customHeight="1" x14ac:dyDescent="0.5">
      <c r="A21" s="14" t="s">
        <v>9</v>
      </c>
      <c r="B21" s="15">
        <f t="shared" ref="B21:O21" si="5">SUM(B19:B20)</f>
        <v>0</v>
      </c>
      <c r="C21" s="15">
        <f t="shared" si="5"/>
        <v>2981.25</v>
      </c>
      <c r="D21" s="15">
        <f t="shared" si="5"/>
        <v>0</v>
      </c>
      <c r="E21" s="15">
        <f t="shared" si="5"/>
        <v>0</v>
      </c>
      <c r="F21" s="15">
        <f t="shared" si="5"/>
        <v>3581.25</v>
      </c>
      <c r="G21" s="15">
        <f t="shared" si="5"/>
        <v>0</v>
      </c>
      <c r="H21" s="15">
        <f t="shared" si="5"/>
        <v>0</v>
      </c>
      <c r="I21" s="15">
        <f t="shared" si="5"/>
        <v>2981.25</v>
      </c>
      <c r="J21" s="15">
        <f t="shared" si="5"/>
        <v>0</v>
      </c>
      <c r="K21" s="15">
        <f t="shared" si="5"/>
        <v>0</v>
      </c>
      <c r="L21" s="15">
        <f t="shared" si="5"/>
        <v>2981.25</v>
      </c>
      <c r="M21" s="15">
        <f t="shared" si="5"/>
        <v>0</v>
      </c>
      <c r="N21" s="15">
        <f t="shared" si="5"/>
        <v>0</v>
      </c>
      <c r="O21" s="15">
        <f t="shared" si="5"/>
        <v>0</v>
      </c>
    </row>
    <row r="22" spans="1:15" ht="18" customHeight="1" x14ac:dyDescent="0.5">
      <c r="A22" s="6" t="s">
        <v>14</v>
      </c>
      <c r="B22" s="15">
        <f t="shared" ref="B22:O22" si="6">(B11-B21)</f>
        <v>57327</v>
      </c>
      <c r="C22" s="15">
        <f t="shared" si="6"/>
        <v>74255.75</v>
      </c>
      <c r="D22" s="15">
        <f t="shared" si="6"/>
        <v>74255.75</v>
      </c>
      <c r="E22" s="15">
        <f t="shared" si="6"/>
        <v>74255.75</v>
      </c>
      <c r="F22" s="15">
        <f t="shared" si="6"/>
        <v>81243.5</v>
      </c>
      <c r="G22" s="15">
        <f t="shared" si="6"/>
        <v>81243.5</v>
      </c>
      <c r="H22" s="15">
        <f t="shared" si="6"/>
        <v>81243.5</v>
      </c>
      <c r="I22" s="15">
        <f t="shared" si="6"/>
        <v>78262.25</v>
      </c>
      <c r="J22" s="15">
        <f t="shared" si="6"/>
        <v>78262.25</v>
      </c>
      <c r="K22" s="15">
        <f t="shared" si="6"/>
        <v>78262.25</v>
      </c>
      <c r="L22" s="15">
        <f t="shared" si="6"/>
        <v>75281</v>
      </c>
      <c r="M22" s="15">
        <f t="shared" si="6"/>
        <v>75281</v>
      </c>
      <c r="N22" s="15">
        <f t="shared" si="6"/>
        <v>76911</v>
      </c>
      <c r="O22" s="15">
        <f t="shared" si="6"/>
        <v>57327</v>
      </c>
    </row>
    <row r="23" spans="1:15" ht="8.15" customHeight="1" x14ac:dyDescent="0.5">
      <c r="A23" s="5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</sheetData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21ACB2-857F-40AB-BE81-ACAE1C3A5B7E}">
  <dimension ref="A1:P23"/>
  <sheetViews>
    <sheetView topLeftCell="A16" workbookViewId="0">
      <selection activeCell="N22" sqref="N22"/>
    </sheetView>
  </sheetViews>
  <sheetFormatPr defaultColWidth="9.27734375" defaultRowHeight="10.5" x14ac:dyDescent="0.5"/>
  <cols>
    <col min="1" max="1" width="28.1640625" style="1" customWidth="1"/>
    <col min="2" max="2" width="11.71875" style="2" customWidth="1"/>
    <col min="3" max="3" width="8.71875" style="2" customWidth="1"/>
    <col min="4" max="14" width="9.1640625" style="2" customWidth="1"/>
    <col min="15" max="15" width="10" style="2" customWidth="1"/>
    <col min="16" max="16384" width="9.27734375" style="2"/>
  </cols>
  <sheetData>
    <row r="1" spans="1:16" ht="77.25" customHeight="1" x14ac:dyDescent="0.5"/>
    <row r="2" spans="1:16" s="3" customFormat="1" ht="27.75" customHeight="1" x14ac:dyDescent="1.05">
      <c r="A2" s="29" t="s">
        <v>15</v>
      </c>
      <c r="G2" s="20" t="s">
        <v>16</v>
      </c>
      <c r="H2" s="20"/>
      <c r="I2" s="20"/>
      <c r="J2" s="21"/>
      <c r="K2" s="21"/>
      <c r="L2" s="21"/>
      <c r="M2" s="20"/>
      <c r="N2" s="22" t="s">
        <v>11</v>
      </c>
      <c r="O2" s="23">
        <v>44927</v>
      </c>
    </row>
    <row r="3" spans="1:16" s="4" customFormat="1" ht="24.75" customHeight="1" x14ac:dyDescent="0.5">
      <c r="A3" s="5"/>
      <c r="B3" s="24" t="s">
        <v>10</v>
      </c>
      <c r="C3" s="25">
        <f>O2</f>
        <v>44927</v>
      </c>
      <c r="D3" s="25">
        <f>DATE(YEAR(C3),MONTH(C3)+1,1)</f>
        <v>44958</v>
      </c>
      <c r="E3" s="25">
        <f t="shared" ref="E3:N3" si="0">DATE(YEAR(D3),MONTH(D3)+1,1)</f>
        <v>44986</v>
      </c>
      <c r="F3" s="25">
        <f t="shared" si="0"/>
        <v>45017</v>
      </c>
      <c r="G3" s="25">
        <f t="shared" si="0"/>
        <v>45047</v>
      </c>
      <c r="H3" s="25">
        <f t="shared" si="0"/>
        <v>45078</v>
      </c>
      <c r="I3" s="25">
        <f t="shared" si="0"/>
        <v>45108</v>
      </c>
      <c r="J3" s="25">
        <f t="shared" si="0"/>
        <v>45139</v>
      </c>
      <c r="K3" s="25">
        <f t="shared" si="0"/>
        <v>45170</v>
      </c>
      <c r="L3" s="25">
        <f t="shared" si="0"/>
        <v>45200</v>
      </c>
      <c r="M3" s="25">
        <f t="shared" si="0"/>
        <v>45231</v>
      </c>
      <c r="N3" s="25">
        <f t="shared" si="0"/>
        <v>45261</v>
      </c>
      <c r="O3" s="26" t="s">
        <v>0</v>
      </c>
    </row>
    <row r="4" spans="1:16" ht="24" customHeight="1" x14ac:dyDescent="0.5">
      <c r="A4" s="6" t="s">
        <v>12</v>
      </c>
      <c r="B4" s="7">
        <v>76911</v>
      </c>
      <c r="C4" s="7">
        <f>B22</f>
        <v>76911</v>
      </c>
      <c r="D4" s="7">
        <f t="shared" ref="D4:N4" si="1">C22</f>
        <v>93795.5</v>
      </c>
      <c r="E4" s="7">
        <f t="shared" si="1"/>
        <v>93795.5</v>
      </c>
      <c r="F4" s="7">
        <f t="shared" si="1"/>
        <v>93795.5</v>
      </c>
      <c r="G4" s="7">
        <f t="shared" si="1"/>
        <v>100941</v>
      </c>
      <c r="H4" s="7">
        <f t="shared" si="1"/>
        <v>100941</v>
      </c>
      <c r="I4" s="7">
        <f t="shared" si="1"/>
        <v>100941</v>
      </c>
      <c r="J4" s="7">
        <f t="shared" si="1"/>
        <v>97915.5</v>
      </c>
      <c r="K4" s="7">
        <f t="shared" si="1"/>
        <v>97915.5</v>
      </c>
      <c r="L4" s="7">
        <f t="shared" si="1"/>
        <v>97915.5</v>
      </c>
      <c r="M4" s="7">
        <f t="shared" si="1"/>
        <v>94890</v>
      </c>
      <c r="N4" s="7">
        <f t="shared" si="1"/>
        <v>94890</v>
      </c>
      <c r="O4" s="7">
        <f>C4</f>
        <v>76911</v>
      </c>
    </row>
    <row r="5" spans="1:16" ht="8.15" customHeight="1" x14ac:dyDescent="0.5">
      <c r="A5" s="8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4"/>
    </row>
    <row r="6" spans="1:16" ht="18" customHeight="1" x14ac:dyDescent="0.5">
      <c r="A6" s="19" t="s">
        <v>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1"/>
    </row>
    <row r="7" spans="1:16" ht="18" customHeight="1" x14ac:dyDescent="0.5">
      <c r="A7" s="12" t="s">
        <v>17</v>
      </c>
      <c r="B7" s="7"/>
      <c r="C7" s="7"/>
      <c r="D7" s="7"/>
      <c r="E7" s="7"/>
      <c r="F7" s="7">
        <v>10771</v>
      </c>
      <c r="G7" s="7"/>
      <c r="H7" s="7"/>
      <c r="I7" s="7"/>
      <c r="J7" s="7"/>
      <c r="K7" s="7"/>
      <c r="L7" s="7"/>
      <c r="M7" s="7"/>
      <c r="N7" s="7"/>
      <c r="O7" s="7"/>
    </row>
    <row r="8" spans="1:16" ht="18" customHeight="1" x14ac:dyDescent="0.5">
      <c r="A8" s="27" t="s">
        <v>18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>
        <v>1662</v>
      </c>
      <c r="O8" s="28"/>
    </row>
    <row r="9" spans="1:16" ht="18" customHeight="1" x14ac:dyDescent="0.5">
      <c r="A9" s="12" t="s">
        <v>22</v>
      </c>
      <c r="B9" s="7"/>
      <c r="C9" s="7">
        <v>19910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</row>
    <row r="10" spans="1:16" ht="18" customHeight="1" x14ac:dyDescent="0.5">
      <c r="A10" s="14" t="s">
        <v>2</v>
      </c>
      <c r="B10" s="15">
        <f>SUM(B7:B9)</f>
        <v>0</v>
      </c>
      <c r="C10" s="15">
        <f t="shared" ref="C10:O10" si="2">SUM(C7:C9)</f>
        <v>19910</v>
      </c>
      <c r="D10" s="15">
        <f t="shared" si="2"/>
        <v>0</v>
      </c>
      <c r="E10" s="15">
        <f t="shared" si="2"/>
        <v>0</v>
      </c>
      <c r="F10" s="15">
        <f t="shared" si="2"/>
        <v>10771</v>
      </c>
      <c r="G10" s="15">
        <f t="shared" si="2"/>
        <v>0</v>
      </c>
      <c r="H10" s="15">
        <f t="shared" si="2"/>
        <v>0</v>
      </c>
      <c r="I10" s="15">
        <f t="shared" si="2"/>
        <v>0</v>
      </c>
      <c r="J10" s="15">
        <f t="shared" si="2"/>
        <v>0</v>
      </c>
      <c r="K10" s="15">
        <f t="shared" si="2"/>
        <v>0</v>
      </c>
      <c r="L10" s="15">
        <f t="shared" si="2"/>
        <v>0</v>
      </c>
      <c r="M10" s="15">
        <f t="shared" si="2"/>
        <v>0</v>
      </c>
      <c r="N10" s="15">
        <f t="shared" si="2"/>
        <v>1662</v>
      </c>
      <c r="O10" s="15">
        <f t="shared" si="2"/>
        <v>0</v>
      </c>
    </row>
    <row r="11" spans="1:16" ht="24" customHeight="1" x14ac:dyDescent="0.5">
      <c r="A11" s="6" t="s">
        <v>13</v>
      </c>
      <c r="B11" s="15">
        <f>(B4+B10)</f>
        <v>76911</v>
      </c>
      <c r="C11" s="15">
        <f t="shared" ref="C11:O11" si="3">(C4+C10)</f>
        <v>96821</v>
      </c>
      <c r="D11" s="15">
        <f t="shared" si="3"/>
        <v>93795.5</v>
      </c>
      <c r="E11" s="15">
        <f t="shared" si="3"/>
        <v>93795.5</v>
      </c>
      <c r="F11" s="15">
        <f t="shared" si="3"/>
        <v>104566.5</v>
      </c>
      <c r="G11" s="15">
        <f t="shared" si="3"/>
        <v>100941</v>
      </c>
      <c r="H11" s="15">
        <f t="shared" si="3"/>
        <v>100941</v>
      </c>
      <c r="I11" s="15">
        <f t="shared" si="3"/>
        <v>100941</v>
      </c>
      <c r="J11" s="15">
        <f t="shared" si="3"/>
        <v>97915.5</v>
      </c>
      <c r="K11" s="15">
        <f t="shared" si="3"/>
        <v>97915.5</v>
      </c>
      <c r="L11" s="15">
        <f t="shared" si="3"/>
        <v>97915.5</v>
      </c>
      <c r="M11" s="15">
        <f t="shared" si="3"/>
        <v>94890</v>
      </c>
      <c r="N11" s="15">
        <f t="shared" si="3"/>
        <v>96552</v>
      </c>
      <c r="O11" s="15">
        <f t="shared" si="3"/>
        <v>76911</v>
      </c>
    </row>
    <row r="12" spans="1:16" s="4" customFormat="1" ht="8.15" customHeight="1" x14ac:dyDescent="0.5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</row>
    <row r="13" spans="1:16" ht="18" customHeight="1" x14ac:dyDescent="0.5">
      <c r="A13" s="19" t="s">
        <v>3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1"/>
    </row>
    <row r="14" spans="1:16" ht="18" customHeight="1" x14ac:dyDescent="0.5">
      <c r="A14" s="12" t="s">
        <v>19</v>
      </c>
      <c r="B14" s="7"/>
      <c r="C14" s="7">
        <v>3025.5</v>
      </c>
      <c r="D14" s="7"/>
      <c r="E14" s="7"/>
      <c r="F14" s="7">
        <v>3025.5</v>
      </c>
      <c r="G14" s="7"/>
      <c r="H14" s="7"/>
      <c r="I14" s="7">
        <v>3025.5</v>
      </c>
      <c r="J14" s="7"/>
      <c r="K14" s="7"/>
      <c r="L14" s="7">
        <v>3025.5</v>
      </c>
      <c r="M14" s="7"/>
      <c r="N14" s="7"/>
      <c r="O14" s="7"/>
    </row>
    <row r="15" spans="1:16" ht="18" customHeight="1" x14ac:dyDescent="0.5">
      <c r="A15" s="12" t="s">
        <v>4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</row>
    <row r="16" spans="1:16" ht="18" customHeight="1" x14ac:dyDescent="0.5">
      <c r="A16" s="12" t="s">
        <v>21</v>
      </c>
      <c r="B16" s="7"/>
      <c r="C16" s="7"/>
      <c r="D16" s="7"/>
      <c r="E16" s="7"/>
      <c r="F16" s="7">
        <v>600</v>
      </c>
      <c r="G16" s="7"/>
      <c r="H16" s="7"/>
      <c r="I16" s="7"/>
      <c r="J16" s="7"/>
      <c r="K16" s="7"/>
      <c r="L16" s="7"/>
      <c r="M16" s="7"/>
      <c r="N16" s="7"/>
      <c r="O16" s="7"/>
    </row>
    <row r="17" spans="1:15" ht="18" customHeight="1" x14ac:dyDescent="0.5">
      <c r="A17" s="13" t="s">
        <v>5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</row>
    <row r="18" spans="1:15" ht="18" customHeight="1" x14ac:dyDescent="0.5">
      <c r="A18" s="12" t="s">
        <v>6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</row>
    <row r="19" spans="1:15" ht="18" customHeight="1" x14ac:dyDescent="0.5">
      <c r="A19" s="14" t="s">
        <v>7</v>
      </c>
      <c r="B19" s="15">
        <f t="shared" ref="B19:O19" si="4">SUM(B14:B18)</f>
        <v>0</v>
      </c>
      <c r="C19" s="15">
        <f t="shared" si="4"/>
        <v>3025.5</v>
      </c>
      <c r="D19" s="15">
        <f t="shared" si="4"/>
        <v>0</v>
      </c>
      <c r="E19" s="15">
        <f t="shared" si="4"/>
        <v>0</v>
      </c>
      <c r="F19" s="15">
        <f t="shared" si="4"/>
        <v>3625.5</v>
      </c>
      <c r="G19" s="15">
        <f t="shared" si="4"/>
        <v>0</v>
      </c>
      <c r="H19" s="15">
        <f t="shared" si="4"/>
        <v>0</v>
      </c>
      <c r="I19" s="15">
        <f t="shared" si="4"/>
        <v>3025.5</v>
      </c>
      <c r="J19" s="15">
        <f t="shared" si="4"/>
        <v>0</v>
      </c>
      <c r="K19" s="15">
        <f t="shared" si="4"/>
        <v>0</v>
      </c>
      <c r="L19" s="15">
        <f t="shared" si="4"/>
        <v>3025.5</v>
      </c>
      <c r="M19" s="15">
        <f t="shared" si="4"/>
        <v>0</v>
      </c>
      <c r="N19" s="15">
        <f t="shared" si="4"/>
        <v>0</v>
      </c>
      <c r="O19" s="15">
        <f t="shared" si="4"/>
        <v>0</v>
      </c>
    </row>
    <row r="20" spans="1:15" ht="18" customHeight="1" x14ac:dyDescent="0.5">
      <c r="A20" s="12" t="s">
        <v>8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</row>
    <row r="21" spans="1:15" ht="18" customHeight="1" x14ac:dyDescent="0.5">
      <c r="A21" s="14" t="s">
        <v>9</v>
      </c>
      <c r="B21" s="15">
        <f t="shared" ref="B21:O21" si="5">SUM(B19:B20)</f>
        <v>0</v>
      </c>
      <c r="C21" s="15">
        <f t="shared" si="5"/>
        <v>3025.5</v>
      </c>
      <c r="D21" s="15">
        <f t="shared" si="5"/>
        <v>0</v>
      </c>
      <c r="E21" s="15">
        <f t="shared" si="5"/>
        <v>0</v>
      </c>
      <c r="F21" s="15">
        <f t="shared" si="5"/>
        <v>3625.5</v>
      </c>
      <c r="G21" s="15">
        <f t="shared" si="5"/>
        <v>0</v>
      </c>
      <c r="H21" s="15">
        <f t="shared" si="5"/>
        <v>0</v>
      </c>
      <c r="I21" s="15">
        <f t="shared" si="5"/>
        <v>3025.5</v>
      </c>
      <c r="J21" s="15">
        <f t="shared" si="5"/>
        <v>0</v>
      </c>
      <c r="K21" s="15">
        <f t="shared" si="5"/>
        <v>0</v>
      </c>
      <c r="L21" s="15">
        <f t="shared" si="5"/>
        <v>3025.5</v>
      </c>
      <c r="M21" s="15">
        <f t="shared" si="5"/>
        <v>0</v>
      </c>
      <c r="N21" s="15">
        <f t="shared" si="5"/>
        <v>0</v>
      </c>
      <c r="O21" s="15">
        <f t="shared" si="5"/>
        <v>0</v>
      </c>
    </row>
    <row r="22" spans="1:15" ht="18" customHeight="1" x14ac:dyDescent="0.5">
      <c r="A22" s="6" t="s">
        <v>14</v>
      </c>
      <c r="B22" s="15">
        <f t="shared" ref="B22:O22" si="6">(B11-B21)</f>
        <v>76911</v>
      </c>
      <c r="C22" s="15">
        <f t="shared" si="6"/>
        <v>93795.5</v>
      </c>
      <c r="D22" s="15">
        <f t="shared" si="6"/>
        <v>93795.5</v>
      </c>
      <c r="E22" s="15">
        <f t="shared" si="6"/>
        <v>93795.5</v>
      </c>
      <c r="F22" s="15">
        <f t="shared" si="6"/>
        <v>100941</v>
      </c>
      <c r="G22" s="15">
        <f t="shared" si="6"/>
        <v>100941</v>
      </c>
      <c r="H22" s="15">
        <f t="shared" si="6"/>
        <v>100941</v>
      </c>
      <c r="I22" s="15">
        <f t="shared" si="6"/>
        <v>97915.5</v>
      </c>
      <c r="J22" s="15">
        <f t="shared" si="6"/>
        <v>97915.5</v>
      </c>
      <c r="K22" s="15">
        <f t="shared" si="6"/>
        <v>97915.5</v>
      </c>
      <c r="L22" s="15">
        <f t="shared" si="6"/>
        <v>94890</v>
      </c>
      <c r="M22" s="15">
        <f t="shared" si="6"/>
        <v>94890</v>
      </c>
      <c r="N22" s="15">
        <f t="shared" si="6"/>
        <v>96552</v>
      </c>
      <c r="O22" s="15">
        <f t="shared" si="6"/>
        <v>76911</v>
      </c>
    </row>
    <row r="23" spans="1:15" ht="8.15" customHeight="1" x14ac:dyDescent="0.5">
      <c r="A23" s="5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</sheetData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901647-C59F-4D5C-8EB0-32972A77CDFB}">
  <dimension ref="A1:P23"/>
  <sheetViews>
    <sheetView topLeftCell="A13" workbookViewId="0">
      <selection activeCell="R3" sqref="R3"/>
    </sheetView>
  </sheetViews>
  <sheetFormatPr defaultColWidth="9.27734375" defaultRowHeight="10.5" x14ac:dyDescent="0.5"/>
  <cols>
    <col min="1" max="1" width="28.1640625" style="1" customWidth="1"/>
    <col min="2" max="2" width="11.71875" style="2" customWidth="1"/>
    <col min="3" max="3" width="8.71875" style="2" customWidth="1"/>
    <col min="4" max="14" width="9.1640625" style="2" customWidth="1"/>
    <col min="15" max="15" width="10" style="2" customWidth="1"/>
    <col min="16" max="16384" width="9.27734375" style="2"/>
  </cols>
  <sheetData>
    <row r="1" spans="1:16" ht="77.25" customHeight="1" x14ac:dyDescent="0.5"/>
    <row r="2" spans="1:16" s="3" customFormat="1" ht="27.75" customHeight="1" x14ac:dyDescent="1.05">
      <c r="A2" s="29" t="s">
        <v>15</v>
      </c>
      <c r="G2" s="20" t="s">
        <v>16</v>
      </c>
      <c r="H2" s="20"/>
      <c r="I2" s="20"/>
      <c r="J2" s="21"/>
      <c r="K2" s="21"/>
      <c r="L2" s="21"/>
      <c r="M2" s="20"/>
      <c r="N2" s="22" t="s">
        <v>11</v>
      </c>
      <c r="O2" s="23">
        <v>45292</v>
      </c>
    </row>
    <row r="3" spans="1:16" s="4" customFormat="1" ht="24.75" customHeight="1" x14ac:dyDescent="0.5">
      <c r="A3" s="5"/>
      <c r="B3" s="24" t="s">
        <v>10</v>
      </c>
      <c r="C3" s="25">
        <f>O2</f>
        <v>45292</v>
      </c>
      <c r="D3" s="25">
        <f>DATE(YEAR(C3),MONTH(C3)+1,1)</f>
        <v>45323</v>
      </c>
      <c r="E3" s="25">
        <f t="shared" ref="E3:N3" si="0">DATE(YEAR(D3),MONTH(D3)+1,1)</f>
        <v>45352</v>
      </c>
      <c r="F3" s="25">
        <f t="shared" si="0"/>
        <v>45383</v>
      </c>
      <c r="G3" s="25">
        <f t="shared" si="0"/>
        <v>45413</v>
      </c>
      <c r="H3" s="25">
        <f t="shared" si="0"/>
        <v>45444</v>
      </c>
      <c r="I3" s="25">
        <f t="shared" si="0"/>
        <v>45474</v>
      </c>
      <c r="J3" s="25">
        <f t="shared" si="0"/>
        <v>45505</v>
      </c>
      <c r="K3" s="25">
        <f t="shared" si="0"/>
        <v>45536</v>
      </c>
      <c r="L3" s="25">
        <f t="shared" si="0"/>
        <v>45566</v>
      </c>
      <c r="M3" s="25">
        <f t="shared" si="0"/>
        <v>45597</v>
      </c>
      <c r="N3" s="25">
        <f t="shared" si="0"/>
        <v>45627</v>
      </c>
      <c r="O3" s="26" t="s">
        <v>0</v>
      </c>
    </row>
    <row r="4" spans="1:16" ht="24" customHeight="1" x14ac:dyDescent="0.5">
      <c r="A4" s="6" t="s">
        <v>12</v>
      </c>
      <c r="B4" s="7">
        <v>96552</v>
      </c>
      <c r="C4" s="7">
        <f>B22</f>
        <v>96552</v>
      </c>
      <c r="D4" s="7">
        <f t="shared" ref="D4:N4" si="1">C22</f>
        <v>113391.25</v>
      </c>
      <c r="E4" s="7">
        <f t="shared" si="1"/>
        <v>113391.25</v>
      </c>
      <c r="F4" s="7">
        <f t="shared" si="1"/>
        <v>113391.25</v>
      </c>
      <c r="G4" s="7">
        <f t="shared" si="1"/>
        <v>120696.5</v>
      </c>
      <c r="H4" s="7">
        <f t="shared" si="1"/>
        <v>120696.5</v>
      </c>
      <c r="I4" s="7">
        <f t="shared" si="1"/>
        <v>120696.5</v>
      </c>
      <c r="J4" s="7">
        <f t="shared" si="1"/>
        <v>117625.75</v>
      </c>
      <c r="K4" s="7">
        <f t="shared" si="1"/>
        <v>117625.75</v>
      </c>
      <c r="L4" s="7">
        <f t="shared" si="1"/>
        <v>117625.75</v>
      </c>
      <c r="M4" s="7">
        <f t="shared" si="1"/>
        <v>114555</v>
      </c>
      <c r="N4" s="7">
        <f t="shared" si="1"/>
        <v>114555</v>
      </c>
      <c r="O4" s="7">
        <f>C4</f>
        <v>96552</v>
      </c>
    </row>
    <row r="5" spans="1:16" ht="8.15" customHeight="1" x14ac:dyDescent="0.5">
      <c r="A5" s="8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4"/>
    </row>
    <row r="6" spans="1:16" ht="18" customHeight="1" x14ac:dyDescent="0.5">
      <c r="A6" s="19" t="s">
        <v>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1"/>
    </row>
    <row r="7" spans="1:16" ht="18" customHeight="1" x14ac:dyDescent="0.5">
      <c r="A7" s="12" t="s">
        <v>17</v>
      </c>
      <c r="B7" s="7"/>
      <c r="C7" s="7"/>
      <c r="D7" s="7"/>
      <c r="E7" s="7"/>
      <c r="F7" s="7">
        <v>10976</v>
      </c>
      <c r="G7" s="7"/>
      <c r="H7" s="7"/>
      <c r="I7" s="7"/>
      <c r="J7" s="7"/>
      <c r="K7" s="7"/>
      <c r="L7" s="7"/>
      <c r="M7" s="7"/>
      <c r="N7" s="7"/>
      <c r="O7" s="7"/>
    </row>
    <row r="8" spans="1:16" ht="18" customHeight="1" x14ac:dyDescent="0.5">
      <c r="A8" s="27" t="s">
        <v>18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>
        <v>1696</v>
      </c>
      <c r="O8" s="28"/>
    </row>
    <row r="9" spans="1:16" ht="18" customHeight="1" x14ac:dyDescent="0.5">
      <c r="A9" s="12" t="s">
        <v>22</v>
      </c>
      <c r="B9" s="7"/>
      <c r="C9" s="7">
        <v>19910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</row>
    <row r="10" spans="1:16" ht="18" customHeight="1" x14ac:dyDescent="0.5">
      <c r="A10" s="14" t="s">
        <v>2</v>
      </c>
      <c r="B10" s="15">
        <f>SUM(B7:B9)</f>
        <v>0</v>
      </c>
      <c r="C10" s="15">
        <f t="shared" ref="C10:O10" si="2">SUM(C7:C9)</f>
        <v>19910</v>
      </c>
      <c r="D10" s="15">
        <f t="shared" si="2"/>
        <v>0</v>
      </c>
      <c r="E10" s="15">
        <f t="shared" si="2"/>
        <v>0</v>
      </c>
      <c r="F10" s="15">
        <f t="shared" si="2"/>
        <v>10976</v>
      </c>
      <c r="G10" s="15">
        <f t="shared" si="2"/>
        <v>0</v>
      </c>
      <c r="H10" s="15">
        <f t="shared" si="2"/>
        <v>0</v>
      </c>
      <c r="I10" s="15">
        <f t="shared" si="2"/>
        <v>0</v>
      </c>
      <c r="J10" s="15">
        <f t="shared" si="2"/>
        <v>0</v>
      </c>
      <c r="K10" s="15">
        <f t="shared" si="2"/>
        <v>0</v>
      </c>
      <c r="L10" s="15">
        <f t="shared" si="2"/>
        <v>0</v>
      </c>
      <c r="M10" s="15">
        <f t="shared" si="2"/>
        <v>0</v>
      </c>
      <c r="N10" s="15">
        <f t="shared" si="2"/>
        <v>1696</v>
      </c>
      <c r="O10" s="15">
        <f t="shared" si="2"/>
        <v>0</v>
      </c>
    </row>
    <row r="11" spans="1:16" ht="24" customHeight="1" x14ac:dyDescent="0.5">
      <c r="A11" s="6" t="s">
        <v>13</v>
      </c>
      <c r="B11" s="15">
        <f>(B4+B10)</f>
        <v>96552</v>
      </c>
      <c r="C11" s="15">
        <f t="shared" ref="C11:O11" si="3">(C4+C10)</f>
        <v>116462</v>
      </c>
      <c r="D11" s="15">
        <f t="shared" si="3"/>
        <v>113391.25</v>
      </c>
      <c r="E11" s="15">
        <f t="shared" si="3"/>
        <v>113391.25</v>
      </c>
      <c r="F11" s="15">
        <f t="shared" si="3"/>
        <v>124367.25</v>
      </c>
      <c r="G11" s="15">
        <f t="shared" si="3"/>
        <v>120696.5</v>
      </c>
      <c r="H11" s="15">
        <f t="shared" si="3"/>
        <v>120696.5</v>
      </c>
      <c r="I11" s="15">
        <f t="shared" si="3"/>
        <v>120696.5</v>
      </c>
      <c r="J11" s="15">
        <f t="shared" si="3"/>
        <v>117625.75</v>
      </c>
      <c r="K11" s="15">
        <f t="shared" si="3"/>
        <v>117625.75</v>
      </c>
      <c r="L11" s="15">
        <f t="shared" si="3"/>
        <v>117625.75</v>
      </c>
      <c r="M11" s="15">
        <f t="shared" si="3"/>
        <v>114555</v>
      </c>
      <c r="N11" s="15">
        <f t="shared" si="3"/>
        <v>116251</v>
      </c>
      <c r="O11" s="15">
        <f t="shared" si="3"/>
        <v>96552</v>
      </c>
    </row>
    <row r="12" spans="1:16" s="4" customFormat="1" ht="8.15" customHeight="1" x14ac:dyDescent="0.5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</row>
    <row r="13" spans="1:16" ht="18" customHeight="1" x14ac:dyDescent="0.5">
      <c r="A13" s="19" t="s">
        <v>3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1"/>
    </row>
    <row r="14" spans="1:16" ht="18" customHeight="1" x14ac:dyDescent="0.5">
      <c r="A14" s="12" t="s">
        <v>19</v>
      </c>
      <c r="B14" s="7"/>
      <c r="C14" s="7">
        <v>3070.75</v>
      </c>
      <c r="D14" s="7"/>
      <c r="E14" s="7"/>
      <c r="F14" s="7">
        <v>3070.75</v>
      </c>
      <c r="G14" s="7"/>
      <c r="H14" s="7"/>
      <c r="I14" s="7">
        <v>3070.75</v>
      </c>
      <c r="J14" s="7"/>
      <c r="K14" s="7"/>
      <c r="L14" s="7">
        <v>3070.75</v>
      </c>
      <c r="M14" s="7"/>
      <c r="N14" s="7"/>
      <c r="O14" s="7"/>
    </row>
    <row r="15" spans="1:16" ht="18" customHeight="1" x14ac:dyDescent="0.5">
      <c r="A15" s="12" t="s">
        <v>4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</row>
    <row r="16" spans="1:16" ht="18" customHeight="1" x14ac:dyDescent="0.5">
      <c r="A16" s="12" t="s">
        <v>20</v>
      </c>
      <c r="B16" s="7"/>
      <c r="C16" s="7"/>
      <c r="D16" s="7"/>
      <c r="E16" s="7"/>
      <c r="F16" s="7">
        <v>600</v>
      </c>
      <c r="G16" s="7"/>
      <c r="H16" s="7"/>
      <c r="I16" s="7"/>
      <c r="J16" s="7"/>
      <c r="K16" s="7"/>
      <c r="L16" s="7"/>
      <c r="M16" s="7"/>
      <c r="N16" s="7"/>
      <c r="O16" s="7"/>
    </row>
    <row r="17" spans="1:15" ht="18" customHeight="1" x14ac:dyDescent="0.5">
      <c r="A17" s="13" t="s">
        <v>5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</row>
    <row r="18" spans="1:15" ht="18" customHeight="1" x14ac:dyDescent="0.5">
      <c r="A18" s="12" t="s">
        <v>6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</row>
    <row r="19" spans="1:15" ht="18" customHeight="1" x14ac:dyDescent="0.5">
      <c r="A19" s="14" t="s">
        <v>7</v>
      </c>
      <c r="B19" s="15">
        <f t="shared" ref="B19:O19" si="4">SUM(B14:B18)</f>
        <v>0</v>
      </c>
      <c r="C19" s="15">
        <f t="shared" si="4"/>
        <v>3070.75</v>
      </c>
      <c r="D19" s="15">
        <f t="shared" si="4"/>
        <v>0</v>
      </c>
      <c r="E19" s="15">
        <f t="shared" si="4"/>
        <v>0</v>
      </c>
      <c r="F19" s="15">
        <f t="shared" si="4"/>
        <v>3670.75</v>
      </c>
      <c r="G19" s="15">
        <f t="shared" si="4"/>
        <v>0</v>
      </c>
      <c r="H19" s="15">
        <f t="shared" si="4"/>
        <v>0</v>
      </c>
      <c r="I19" s="15">
        <f t="shared" si="4"/>
        <v>3070.75</v>
      </c>
      <c r="J19" s="15">
        <f t="shared" si="4"/>
        <v>0</v>
      </c>
      <c r="K19" s="15">
        <f t="shared" si="4"/>
        <v>0</v>
      </c>
      <c r="L19" s="15">
        <f t="shared" si="4"/>
        <v>3070.75</v>
      </c>
      <c r="M19" s="15">
        <f t="shared" si="4"/>
        <v>0</v>
      </c>
      <c r="N19" s="15">
        <f t="shared" si="4"/>
        <v>0</v>
      </c>
      <c r="O19" s="15">
        <f t="shared" si="4"/>
        <v>0</v>
      </c>
    </row>
    <row r="20" spans="1:15" ht="18" customHeight="1" x14ac:dyDescent="0.5">
      <c r="A20" s="12" t="s">
        <v>8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</row>
    <row r="21" spans="1:15" ht="18" customHeight="1" x14ac:dyDescent="0.5">
      <c r="A21" s="14" t="s">
        <v>9</v>
      </c>
      <c r="B21" s="15">
        <f t="shared" ref="B21:O21" si="5">SUM(B19:B20)</f>
        <v>0</v>
      </c>
      <c r="C21" s="15">
        <f t="shared" si="5"/>
        <v>3070.75</v>
      </c>
      <c r="D21" s="15">
        <f t="shared" si="5"/>
        <v>0</v>
      </c>
      <c r="E21" s="15">
        <f t="shared" si="5"/>
        <v>0</v>
      </c>
      <c r="F21" s="15">
        <f t="shared" si="5"/>
        <v>3670.75</v>
      </c>
      <c r="G21" s="15">
        <f t="shared" si="5"/>
        <v>0</v>
      </c>
      <c r="H21" s="15">
        <f t="shared" si="5"/>
        <v>0</v>
      </c>
      <c r="I21" s="15">
        <f t="shared" si="5"/>
        <v>3070.75</v>
      </c>
      <c r="J21" s="15">
        <f t="shared" si="5"/>
        <v>0</v>
      </c>
      <c r="K21" s="15">
        <f t="shared" si="5"/>
        <v>0</v>
      </c>
      <c r="L21" s="15">
        <f t="shared" si="5"/>
        <v>3070.75</v>
      </c>
      <c r="M21" s="15">
        <f t="shared" si="5"/>
        <v>0</v>
      </c>
      <c r="N21" s="15">
        <f t="shared" si="5"/>
        <v>0</v>
      </c>
      <c r="O21" s="15">
        <f t="shared" si="5"/>
        <v>0</v>
      </c>
    </row>
    <row r="22" spans="1:15" ht="18" customHeight="1" x14ac:dyDescent="0.5">
      <c r="A22" s="6" t="s">
        <v>14</v>
      </c>
      <c r="B22" s="15">
        <f t="shared" ref="B22:O22" si="6">(B11-B21)</f>
        <v>96552</v>
      </c>
      <c r="C22" s="15">
        <f t="shared" si="6"/>
        <v>113391.25</v>
      </c>
      <c r="D22" s="15">
        <f t="shared" si="6"/>
        <v>113391.25</v>
      </c>
      <c r="E22" s="15">
        <f t="shared" si="6"/>
        <v>113391.25</v>
      </c>
      <c r="F22" s="15">
        <f t="shared" si="6"/>
        <v>120696.5</v>
      </c>
      <c r="G22" s="15">
        <f t="shared" si="6"/>
        <v>120696.5</v>
      </c>
      <c r="H22" s="15">
        <f t="shared" si="6"/>
        <v>120696.5</v>
      </c>
      <c r="I22" s="15">
        <f t="shared" si="6"/>
        <v>117625.75</v>
      </c>
      <c r="J22" s="15">
        <f t="shared" si="6"/>
        <v>117625.75</v>
      </c>
      <c r="K22" s="15">
        <f t="shared" si="6"/>
        <v>117625.75</v>
      </c>
      <c r="L22" s="15">
        <f t="shared" si="6"/>
        <v>114555</v>
      </c>
      <c r="M22" s="15">
        <f t="shared" si="6"/>
        <v>114555</v>
      </c>
      <c r="N22" s="15">
        <f t="shared" si="6"/>
        <v>116251</v>
      </c>
      <c r="O22" s="15">
        <f t="shared" si="6"/>
        <v>96552</v>
      </c>
    </row>
    <row r="23" spans="1:15" ht="8.15" customHeight="1" x14ac:dyDescent="0.5">
      <c r="A23" s="5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</sheetData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3117CE-657E-446F-B050-9417178559B2}">
  <dimension ref="A1:P23"/>
  <sheetViews>
    <sheetView topLeftCell="A4" workbookViewId="0">
      <selection activeCell="F18" sqref="F18"/>
    </sheetView>
  </sheetViews>
  <sheetFormatPr defaultColWidth="9.27734375" defaultRowHeight="10.5" x14ac:dyDescent="0.5"/>
  <cols>
    <col min="1" max="1" width="28.1640625" style="1" customWidth="1"/>
    <col min="2" max="2" width="11.71875" style="2" customWidth="1"/>
    <col min="3" max="3" width="8.71875" style="2" customWidth="1"/>
    <col min="4" max="14" width="9.1640625" style="2" customWidth="1"/>
    <col min="15" max="15" width="10" style="2" customWidth="1"/>
    <col min="16" max="16384" width="9.27734375" style="2"/>
  </cols>
  <sheetData>
    <row r="1" spans="1:16" ht="77.25" customHeight="1" x14ac:dyDescent="0.5"/>
    <row r="2" spans="1:16" s="3" customFormat="1" ht="27.75" customHeight="1" x14ac:dyDescent="1.05">
      <c r="A2" s="29" t="s">
        <v>15</v>
      </c>
      <c r="G2" s="20" t="s">
        <v>16</v>
      </c>
      <c r="H2" s="20"/>
      <c r="I2" s="20"/>
      <c r="J2" s="21"/>
      <c r="K2" s="21"/>
      <c r="L2" s="21"/>
      <c r="M2" s="20"/>
      <c r="N2" s="22" t="s">
        <v>11</v>
      </c>
      <c r="O2" s="23">
        <v>45658</v>
      </c>
    </row>
    <row r="3" spans="1:16" s="4" customFormat="1" ht="24.75" customHeight="1" x14ac:dyDescent="0.5">
      <c r="A3" s="5"/>
      <c r="B3" s="24" t="s">
        <v>10</v>
      </c>
      <c r="C3" s="25">
        <f>O2</f>
        <v>45658</v>
      </c>
      <c r="D3" s="25">
        <f>DATE(YEAR(C3),MONTH(C3)+1,1)</f>
        <v>45689</v>
      </c>
      <c r="E3" s="25">
        <f t="shared" ref="E3:N3" si="0">DATE(YEAR(D3),MONTH(D3)+1,1)</f>
        <v>45717</v>
      </c>
      <c r="F3" s="25">
        <f t="shared" si="0"/>
        <v>45748</v>
      </c>
      <c r="G3" s="25">
        <f t="shared" si="0"/>
        <v>45778</v>
      </c>
      <c r="H3" s="25">
        <f t="shared" si="0"/>
        <v>45809</v>
      </c>
      <c r="I3" s="25">
        <f t="shared" si="0"/>
        <v>45839</v>
      </c>
      <c r="J3" s="25">
        <f t="shared" si="0"/>
        <v>45870</v>
      </c>
      <c r="K3" s="25">
        <f t="shared" si="0"/>
        <v>45901</v>
      </c>
      <c r="L3" s="25">
        <f t="shared" si="0"/>
        <v>45931</v>
      </c>
      <c r="M3" s="25">
        <f t="shared" si="0"/>
        <v>45962</v>
      </c>
      <c r="N3" s="25">
        <f t="shared" si="0"/>
        <v>45992</v>
      </c>
      <c r="O3" s="26" t="s">
        <v>0</v>
      </c>
    </row>
    <row r="4" spans="1:16" ht="24" customHeight="1" x14ac:dyDescent="0.5">
      <c r="A4" s="6" t="s">
        <v>12</v>
      </c>
      <c r="B4" s="7">
        <v>116251</v>
      </c>
      <c r="C4" s="7">
        <f>B22</f>
        <v>116251</v>
      </c>
      <c r="D4" s="7">
        <f t="shared" ref="D4:N4" si="1">C22</f>
        <v>133044.5</v>
      </c>
      <c r="E4" s="7">
        <f t="shared" si="1"/>
        <v>133044.5</v>
      </c>
      <c r="F4" s="7">
        <f t="shared" si="1"/>
        <v>133044.5</v>
      </c>
      <c r="G4" s="7">
        <f t="shared" si="1"/>
        <v>140513</v>
      </c>
      <c r="H4" s="7">
        <f t="shared" si="1"/>
        <v>140513</v>
      </c>
      <c r="I4" s="7">
        <f t="shared" si="1"/>
        <v>140513</v>
      </c>
      <c r="J4" s="7">
        <f t="shared" si="1"/>
        <v>137396.5</v>
      </c>
      <c r="K4" s="7">
        <f t="shared" si="1"/>
        <v>137396.5</v>
      </c>
      <c r="L4" s="7">
        <f t="shared" si="1"/>
        <v>137396.5</v>
      </c>
      <c r="M4" s="7">
        <f t="shared" si="1"/>
        <v>134280</v>
      </c>
      <c r="N4" s="7">
        <f t="shared" si="1"/>
        <v>134280</v>
      </c>
      <c r="O4" s="7">
        <f>C4</f>
        <v>116251</v>
      </c>
    </row>
    <row r="5" spans="1:16" ht="8.15" customHeight="1" x14ac:dyDescent="0.5">
      <c r="A5" s="8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4"/>
    </row>
    <row r="6" spans="1:16" ht="18" customHeight="1" x14ac:dyDescent="0.5">
      <c r="A6" s="19" t="s">
        <v>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1"/>
    </row>
    <row r="7" spans="1:16" ht="18" customHeight="1" x14ac:dyDescent="0.5">
      <c r="A7" s="12" t="s">
        <v>17</v>
      </c>
      <c r="B7" s="7"/>
      <c r="C7" s="7"/>
      <c r="D7" s="7"/>
      <c r="E7" s="7"/>
      <c r="F7" s="7">
        <v>11185</v>
      </c>
      <c r="G7" s="7"/>
      <c r="H7" s="7"/>
      <c r="I7" s="7"/>
      <c r="J7" s="7"/>
      <c r="K7" s="7"/>
      <c r="L7" s="7"/>
      <c r="M7" s="7"/>
      <c r="N7" s="7"/>
      <c r="O7" s="7"/>
    </row>
    <row r="8" spans="1:16" ht="18" customHeight="1" x14ac:dyDescent="0.5">
      <c r="A8" s="27" t="s">
        <v>18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>
        <v>1729</v>
      </c>
      <c r="O8" s="28"/>
    </row>
    <row r="9" spans="1:16" ht="18" customHeight="1" x14ac:dyDescent="0.5">
      <c r="A9" s="12" t="s">
        <v>23</v>
      </c>
      <c r="B9" s="7"/>
      <c r="C9" s="7">
        <v>19910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</row>
    <row r="10" spans="1:16" ht="18" customHeight="1" x14ac:dyDescent="0.5">
      <c r="A10" s="14" t="s">
        <v>2</v>
      </c>
      <c r="B10" s="15">
        <f>SUM(B7:B9)</f>
        <v>0</v>
      </c>
      <c r="C10" s="15">
        <f t="shared" ref="C10:O10" si="2">SUM(C7:C9)</f>
        <v>19910</v>
      </c>
      <c r="D10" s="15">
        <f t="shared" si="2"/>
        <v>0</v>
      </c>
      <c r="E10" s="15">
        <f t="shared" si="2"/>
        <v>0</v>
      </c>
      <c r="F10" s="15">
        <f t="shared" si="2"/>
        <v>11185</v>
      </c>
      <c r="G10" s="15">
        <f t="shared" si="2"/>
        <v>0</v>
      </c>
      <c r="H10" s="15">
        <f t="shared" si="2"/>
        <v>0</v>
      </c>
      <c r="I10" s="15">
        <f t="shared" si="2"/>
        <v>0</v>
      </c>
      <c r="J10" s="15">
        <f t="shared" si="2"/>
        <v>0</v>
      </c>
      <c r="K10" s="15">
        <f t="shared" si="2"/>
        <v>0</v>
      </c>
      <c r="L10" s="15">
        <f t="shared" si="2"/>
        <v>0</v>
      </c>
      <c r="M10" s="15">
        <f t="shared" si="2"/>
        <v>0</v>
      </c>
      <c r="N10" s="15">
        <f t="shared" si="2"/>
        <v>1729</v>
      </c>
      <c r="O10" s="15">
        <f t="shared" si="2"/>
        <v>0</v>
      </c>
    </row>
    <row r="11" spans="1:16" ht="24" customHeight="1" x14ac:dyDescent="0.5">
      <c r="A11" s="6" t="s">
        <v>13</v>
      </c>
      <c r="B11" s="15">
        <f>(B4+B10)</f>
        <v>116251</v>
      </c>
      <c r="C11" s="15">
        <f t="shared" ref="C11:O11" si="3">(C4+C10)</f>
        <v>136161</v>
      </c>
      <c r="D11" s="15">
        <f t="shared" si="3"/>
        <v>133044.5</v>
      </c>
      <c r="E11" s="15">
        <f t="shared" si="3"/>
        <v>133044.5</v>
      </c>
      <c r="F11" s="15">
        <f t="shared" si="3"/>
        <v>144229.5</v>
      </c>
      <c r="G11" s="15">
        <f t="shared" si="3"/>
        <v>140513</v>
      </c>
      <c r="H11" s="15">
        <f t="shared" si="3"/>
        <v>140513</v>
      </c>
      <c r="I11" s="15">
        <f t="shared" si="3"/>
        <v>140513</v>
      </c>
      <c r="J11" s="15">
        <f t="shared" si="3"/>
        <v>137396.5</v>
      </c>
      <c r="K11" s="15">
        <f t="shared" si="3"/>
        <v>137396.5</v>
      </c>
      <c r="L11" s="15">
        <f t="shared" si="3"/>
        <v>137396.5</v>
      </c>
      <c r="M11" s="15">
        <f t="shared" si="3"/>
        <v>134280</v>
      </c>
      <c r="N11" s="15">
        <f t="shared" si="3"/>
        <v>136009</v>
      </c>
      <c r="O11" s="15">
        <f t="shared" si="3"/>
        <v>116251</v>
      </c>
    </row>
    <row r="12" spans="1:16" s="4" customFormat="1" ht="8.15" customHeight="1" x14ac:dyDescent="0.5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</row>
    <row r="13" spans="1:16" ht="18" customHeight="1" x14ac:dyDescent="0.5">
      <c r="A13" s="19" t="s">
        <v>3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1"/>
    </row>
    <row r="14" spans="1:16" ht="18" customHeight="1" x14ac:dyDescent="0.5">
      <c r="A14" s="12" t="s">
        <v>19</v>
      </c>
      <c r="B14" s="7"/>
      <c r="C14" s="7">
        <v>3116.5</v>
      </c>
      <c r="D14" s="7"/>
      <c r="E14" s="7"/>
      <c r="F14" s="7">
        <v>3116.5</v>
      </c>
      <c r="G14" s="7"/>
      <c r="H14" s="7"/>
      <c r="I14" s="7">
        <v>3116.5</v>
      </c>
      <c r="J14" s="7"/>
      <c r="K14" s="7"/>
      <c r="L14" s="7">
        <v>3116.5</v>
      </c>
      <c r="M14" s="7"/>
      <c r="N14" s="7"/>
      <c r="O14" s="7"/>
    </row>
    <row r="15" spans="1:16" ht="18" customHeight="1" x14ac:dyDescent="0.5">
      <c r="A15" s="12" t="s">
        <v>4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</row>
    <row r="16" spans="1:16" ht="18" customHeight="1" x14ac:dyDescent="0.5">
      <c r="A16" s="12" t="s">
        <v>20</v>
      </c>
      <c r="B16" s="7"/>
      <c r="C16" s="7"/>
      <c r="D16" s="7"/>
      <c r="E16" s="7"/>
      <c r="F16" s="7">
        <v>600</v>
      </c>
      <c r="G16" s="7"/>
      <c r="H16" s="7"/>
      <c r="I16" s="7"/>
      <c r="J16" s="7"/>
      <c r="K16" s="7"/>
      <c r="L16" s="7"/>
      <c r="M16" s="7"/>
      <c r="N16" s="7"/>
      <c r="O16" s="7"/>
    </row>
    <row r="17" spans="1:15" ht="18" customHeight="1" x14ac:dyDescent="0.5">
      <c r="A17" s="13" t="s">
        <v>5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</row>
    <row r="18" spans="1:15" ht="18" customHeight="1" x14ac:dyDescent="0.5">
      <c r="A18" s="12" t="s">
        <v>6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</row>
    <row r="19" spans="1:15" ht="18" customHeight="1" x14ac:dyDescent="0.5">
      <c r="A19" s="14" t="s">
        <v>7</v>
      </c>
      <c r="B19" s="15">
        <f t="shared" ref="B19:O19" si="4">SUM(B14:B18)</f>
        <v>0</v>
      </c>
      <c r="C19" s="15">
        <f t="shared" si="4"/>
        <v>3116.5</v>
      </c>
      <c r="D19" s="15">
        <f t="shared" si="4"/>
        <v>0</v>
      </c>
      <c r="E19" s="15">
        <f t="shared" si="4"/>
        <v>0</v>
      </c>
      <c r="F19" s="15">
        <f t="shared" si="4"/>
        <v>3716.5</v>
      </c>
      <c r="G19" s="15">
        <f t="shared" si="4"/>
        <v>0</v>
      </c>
      <c r="H19" s="15">
        <f t="shared" si="4"/>
        <v>0</v>
      </c>
      <c r="I19" s="15">
        <f t="shared" si="4"/>
        <v>3116.5</v>
      </c>
      <c r="J19" s="15">
        <f t="shared" si="4"/>
        <v>0</v>
      </c>
      <c r="K19" s="15">
        <f t="shared" si="4"/>
        <v>0</v>
      </c>
      <c r="L19" s="15">
        <f t="shared" si="4"/>
        <v>3116.5</v>
      </c>
      <c r="M19" s="15">
        <f t="shared" si="4"/>
        <v>0</v>
      </c>
      <c r="N19" s="15">
        <f t="shared" si="4"/>
        <v>0</v>
      </c>
      <c r="O19" s="15">
        <f t="shared" si="4"/>
        <v>0</v>
      </c>
    </row>
    <row r="20" spans="1:15" ht="18" customHeight="1" x14ac:dyDescent="0.5">
      <c r="A20" s="12" t="s">
        <v>8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</row>
    <row r="21" spans="1:15" ht="18" customHeight="1" x14ac:dyDescent="0.5">
      <c r="A21" s="14" t="s">
        <v>9</v>
      </c>
      <c r="B21" s="15">
        <f t="shared" ref="B21:O21" si="5">SUM(B19:B20)</f>
        <v>0</v>
      </c>
      <c r="C21" s="15">
        <f t="shared" si="5"/>
        <v>3116.5</v>
      </c>
      <c r="D21" s="15">
        <f t="shared" si="5"/>
        <v>0</v>
      </c>
      <c r="E21" s="15">
        <f t="shared" si="5"/>
        <v>0</v>
      </c>
      <c r="F21" s="15">
        <f t="shared" si="5"/>
        <v>3716.5</v>
      </c>
      <c r="G21" s="15">
        <f t="shared" si="5"/>
        <v>0</v>
      </c>
      <c r="H21" s="15">
        <f t="shared" si="5"/>
        <v>0</v>
      </c>
      <c r="I21" s="15">
        <f t="shared" si="5"/>
        <v>3116.5</v>
      </c>
      <c r="J21" s="15">
        <f t="shared" si="5"/>
        <v>0</v>
      </c>
      <c r="K21" s="15">
        <f t="shared" si="5"/>
        <v>0</v>
      </c>
      <c r="L21" s="15">
        <f t="shared" si="5"/>
        <v>3116.5</v>
      </c>
      <c r="M21" s="15">
        <f t="shared" si="5"/>
        <v>0</v>
      </c>
      <c r="N21" s="15">
        <f t="shared" si="5"/>
        <v>0</v>
      </c>
      <c r="O21" s="15">
        <f t="shared" si="5"/>
        <v>0</v>
      </c>
    </row>
    <row r="22" spans="1:15" ht="18" customHeight="1" x14ac:dyDescent="0.5">
      <c r="A22" s="6" t="s">
        <v>14</v>
      </c>
      <c r="B22" s="15">
        <f t="shared" ref="B22:O22" si="6">(B11-B21)</f>
        <v>116251</v>
      </c>
      <c r="C22" s="15">
        <f t="shared" si="6"/>
        <v>133044.5</v>
      </c>
      <c r="D22" s="15">
        <f t="shared" si="6"/>
        <v>133044.5</v>
      </c>
      <c r="E22" s="15">
        <f t="shared" si="6"/>
        <v>133044.5</v>
      </c>
      <c r="F22" s="15">
        <f t="shared" si="6"/>
        <v>140513</v>
      </c>
      <c r="G22" s="15">
        <f t="shared" si="6"/>
        <v>140513</v>
      </c>
      <c r="H22" s="15">
        <f t="shared" si="6"/>
        <v>140513</v>
      </c>
      <c r="I22" s="15">
        <f t="shared" si="6"/>
        <v>137396.5</v>
      </c>
      <c r="J22" s="15">
        <f t="shared" si="6"/>
        <v>137396.5</v>
      </c>
      <c r="K22" s="15">
        <f t="shared" si="6"/>
        <v>137396.5</v>
      </c>
      <c r="L22" s="15">
        <f t="shared" si="6"/>
        <v>134280</v>
      </c>
      <c r="M22" s="15">
        <f t="shared" si="6"/>
        <v>134280</v>
      </c>
      <c r="N22" s="15">
        <f t="shared" si="6"/>
        <v>136009</v>
      </c>
      <c r="O22" s="15">
        <f t="shared" si="6"/>
        <v>116251</v>
      </c>
    </row>
    <row r="23" spans="1:15" ht="8.15" customHeight="1" x14ac:dyDescent="0.5">
      <c r="A23" s="5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</sheetData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D316A6-8751-4835-B752-EC222E23083A}">
  <dimension ref="A1:P23"/>
  <sheetViews>
    <sheetView topLeftCell="A3" workbookViewId="0">
      <selection activeCell="R13" sqref="R13"/>
    </sheetView>
  </sheetViews>
  <sheetFormatPr defaultColWidth="9.27734375" defaultRowHeight="10.5" x14ac:dyDescent="0.5"/>
  <cols>
    <col min="1" max="1" width="28.1640625" style="1" customWidth="1"/>
    <col min="2" max="2" width="11.71875" style="2" customWidth="1"/>
    <col min="3" max="3" width="8.71875" style="2" customWidth="1"/>
    <col min="4" max="14" width="9.1640625" style="2" customWidth="1"/>
    <col min="15" max="15" width="10" style="2" customWidth="1"/>
    <col min="16" max="16384" width="9.27734375" style="2"/>
  </cols>
  <sheetData>
    <row r="1" spans="1:16" ht="77.25" customHeight="1" x14ac:dyDescent="0.5"/>
    <row r="2" spans="1:16" s="3" customFormat="1" ht="27.75" customHeight="1" x14ac:dyDescent="1.05">
      <c r="A2" s="29" t="s">
        <v>15</v>
      </c>
      <c r="G2" s="20" t="s">
        <v>16</v>
      </c>
      <c r="H2" s="20"/>
      <c r="I2" s="20"/>
      <c r="J2" s="21"/>
      <c r="K2" s="21"/>
      <c r="L2" s="21"/>
      <c r="M2" s="20"/>
      <c r="N2" s="22" t="s">
        <v>11</v>
      </c>
      <c r="O2" s="23">
        <v>46023</v>
      </c>
    </row>
    <row r="3" spans="1:16" s="4" customFormat="1" ht="24.75" customHeight="1" x14ac:dyDescent="0.5">
      <c r="A3" s="5"/>
      <c r="B3" s="24" t="s">
        <v>10</v>
      </c>
      <c r="C3" s="25">
        <f>O2</f>
        <v>46023</v>
      </c>
      <c r="D3" s="25">
        <f>DATE(YEAR(C3),MONTH(C3)+1,1)</f>
        <v>46054</v>
      </c>
      <c r="E3" s="25">
        <f t="shared" ref="E3:N3" si="0">DATE(YEAR(D3),MONTH(D3)+1,1)</f>
        <v>46082</v>
      </c>
      <c r="F3" s="25">
        <f t="shared" si="0"/>
        <v>46113</v>
      </c>
      <c r="G3" s="25">
        <f t="shared" si="0"/>
        <v>46143</v>
      </c>
      <c r="H3" s="25">
        <f t="shared" si="0"/>
        <v>46174</v>
      </c>
      <c r="I3" s="25">
        <f t="shared" si="0"/>
        <v>46204</v>
      </c>
      <c r="J3" s="25">
        <f t="shared" si="0"/>
        <v>46235</v>
      </c>
      <c r="K3" s="25">
        <f t="shared" si="0"/>
        <v>46266</v>
      </c>
      <c r="L3" s="25">
        <f t="shared" si="0"/>
        <v>46296</v>
      </c>
      <c r="M3" s="25">
        <f t="shared" si="0"/>
        <v>46327</v>
      </c>
      <c r="N3" s="25">
        <f t="shared" si="0"/>
        <v>46357</v>
      </c>
      <c r="O3" s="26" t="s">
        <v>0</v>
      </c>
    </row>
    <row r="4" spans="1:16" ht="24" customHeight="1" x14ac:dyDescent="0.5">
      <c r="A4" s="6" t="s">
        <v>12</v>
      </c>
      <c r="B4" s="7">
        <v>136009</v>
      </c>
      <c r="C4" s="7">
        <f>B22</f>
        <v>136009</v>
      </c>
      <c r="D4" s="7">
        <f t="shared" ref="D4:N4" si="1">C22</f>
        <v>135376.25</v>
      </c>
      <c r="E4" s="7">
        <f t="shared" si="1"/>
        <v>135376.25</v>
      </c>
      <c r="F4" s="7">
        <f t="shared" si="1"/>
        <v>135376.25</v>
      </c>
      <c r="G4" s="7">
        <f t="shared" si="1"/>
        <v>143011.5</v>
      </c>
      <c r="H4" s="7">
        <f t="shared" si="1"/>
        <v>143011.5</v>
      </c>
      <c r="I4" s="7">
        <f t="shared" si="1"/>
        <v>143011.5</v>
      </c>
      <c r="J4" s="7">
        <f t="shared" si="1"/>
        <v>139848.75</v>
      </c>
      <c r="K4" s="7">
        <f t="shared" si="1"/>
        <v>139848.75</v>
      </c>
      <c r="L4" s="7">
        <f t="shared" si="1"/>
        <v>139848.75</v>
      </c>
      <c r="M4" s="7">
        <f t="shared" si="1"/>
        <v>136686</v>
      </c>
      <c r="N4" s="7">
        <f t="shared" si="1"/>
        <v>136686</v>
      </c>
      <c r="O4" s="7">
        <f>C4</f>
        <v>136009</v>
      </c>
    </row>
    <row r="5" spans="1:16" ht="8.15" customHeight="1" x14ac:dyDescent="0.5">
      <c r="A5" s="8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4"/>
    </row>
    <row r="6" spans="1:16" ht="18" customHeight="1" x14ac:dyDescent="0.5">
      <c r="A6" s="19" t="s">
        <v>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1"/>
    </row>
    <row r="7" spans="1:16" ht="18" customHeight="1" x14ac:dyDescent="0.5">
      <c r="A7" s="12" t="s">
        <v>17</v>
      </c>
      <c r="B7" s="7"/>
      <c r="C7" s="7"/>
      <c r="D7" s="7"/>
      <c r="E7" s="7"/>
      <c r="F7" s="7">
        <v>11398</v>
      </c>
      <c r="G7" s="7"/>
      <c r="H7" s="7"/>
      <c r="I7" s="7"/>
      <c r="J7" s="7"/>
      <c r="K7" s="7"/>
      <c r="L7" s="7"/>
      <c r="M7" s="7"/>
      <c r="N7" s="7"/>
      <c r="O7" s="7"/>
    </row>
    <row r="8" spans="1:16" ht="18" customHeight="1" x14ac:dyDescent="0.5">
      <c r="A8" s="27" t="s">
        <v>18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>
        <v>1764</v>
      </c>
      <c r="O8" s="28"/>
    </row>
    <row r="9" spans="1:16" ht="18" customHeight="1" x14ac:dyDescent="0.5">
      <c r="A9" s="12" t="s">
        <v>24</v>
      </c>
      <c r="B9" s="7"/>
      <c r="C9" s="7">
        <v>2530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</row>
    <row r="10" spans="1:16" ht="18" customHeight="1" x14ac:dyDescent="0.5">
      <c r="A10" s="14" t="s">
        <v>2</v>
      </c>
      <c r="B10" s="15">
        <f>SUM(B7:B9)</f>
        <v>0</v>
      </c>
      <c r="C10" s="15">
        <f t="shared" ref="C10:O10" si="2">SUM(C7:C9)</f>
        <v>2530</v>
      </c>
      <c r="D10" s="15">
        <f t="shared" si="2"/>
        <v>0</v>
      </c>
      <c r="E10" s="15">
        <f t="shared" si="2"/>
        <v>0</v>
      </c>
      <c r="F10" s="15">
        <f t="shared" si="2"/>
        <v>11398</v>
      </c>
      <c r="G10" s="15">
        <f t="shared" si="2"/>
        <v>0</v>
      </c>
      <c r="H10" s="15">
        <f t="shared" si="2"/>
        <v>0</v>
      </c>
      <c r="I10" s="15">
        <f t="shared" si="2"/>
        <v>0</v>
      </c>
      <c r="J10" s="15">
        <f t="shared" si="2"/>
        <v>0</v>
      </c>
      <c r="K10" s="15">
        <f t="shared" si="2"/>
        <v>0</v>
      </c>
      <c r="L10" s="15">
        <f t="shared" si="2"/>
        <v>0</v>
      </c>
      <c r="M10" s="15">
        <f t="shared" si="2"/>
        <v>0</v>
      </c>
      <c r="N10" s="15">
        <f t="shared" si="2"/>
        <v>1764</v>
      </c>
      <c r="O10" s="15">
        <f t="shared" si="2"/>
        <v>0</v>
      </c>
    </row>
    <row r="11" spans="1:16" ht="24" customHeight="1" x14ac:dyDescent="0.5">
      <c r="A11" s="6" t="s">
        <v>13</v>
      </c>
      <c r="B11" s="15">
        <f>(B4+B10)</f>
        <v>136009</v>
      </c>
      <c r="C11" s="15">
        <f t="shared" ref="C11:O11" si="3">(C4+C10)</f>
        <v>138539</v>
      </c>
      <c r="D11" s="15">
        <f t="shared" si="3"/>
        <v>135376.25</v>
      </c>
      <c r="E11" s="15">
        <f t="shared" si="3"/>
        <v>135376.25</v>
      </c>
      <c r="F11" s="15">
        <f t="shared" si="3"/>
        <v>146774.25</v>
      </c>
      <c r="G11" s="15">
        <f t="shared" si="3"/>
        <v>143011.5</v>
      </c>
      <c r="H11" s="15">
        <f t="shared" si="3"/>
        <v>143011.5</v>
      </c>
      <c r="I11" s="15">
        <f t="shared" si="3"/>
        <v>143011.5</v>
      </c>
      <c r="J11" s="15">
        <f t="shared" si="3"/>
        <v>139848.75</v>
      </c>
      <c r="K11" s="15">
        <f t="shared" si="3"/>
        <v>139848.75</v>
      </c>
      <c r="L11" s="15">
        <f t="shared" si="3"/>
        <v>139848.75</v>
      </c>
      <c r="M11" s="15">
        <f t="shared" si="3"/>
        <v>136686</v>
      </c>
      <c r="N11" s="15">
        <f t="shared" si="3"/>
        <v>138450</v>
      </c>
      <c r="O11" s="15">
        <f t="shared" si="3"/>
        <v>136009</v>
      </c>
    </row>
    <row r="12" spans="1:16" s="4" customFormat="1" ht="8.15" customHeight="1" x14ac:dyDescent="0.5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</row>
    <row r="13" spans="1:16" ht="18" customHeight="1" x14ac:dyDescent="0.5">
      <c r="A13" s="19" t="s">
        <v>3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1"/>
    </row>
    <row r="14" spans="1:16" ht="18" customHeight="1" x14ac:dyDescent="0.5">
      <c r="A14" s="12" t="s">
        <v>19</v>
      </c>
      <c r="B14" s="7"/>
      <c r="C14" s="7">
        <v>3162.75</v>
      </c>
      <c r="D14" s="7"/>
      <c r="E14" s="7"/>
      <c r="F14" s="7">
        <v>3162.75</v>
      </c>
      <c r="G14" s="7"/>
      <c r="H14" s="7"/>
      <c r="I14" s="7">
        <v>3162.75</v>
      </c>
      <c r="J14" s="7"/>
      <c r="K14" s="7"/>
      <c r="L14" s="7">
        <v>3162.75</v>
      </c>
      <c r="M14" s="7"/>
      <c r="N14" s="7"/>
      <c r="O14" s="7"/>
    </row>
    <row r="15" spans="1:16" ht="18" customHeight="1" x14ac:dyDescent="0.5">
      <c r="A15" s="12" t="s">
        <v>4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</row>
    <row r="16" spans="1:16" ht="18" customHeight="1" x14ac:dyDescent="0.5">
      <c r="A16" s="12" t="s">
        <v>20</v>
      </c>
      <c r="B16" s="7"/>
      <c r="C16" s="7"/>
      <c r="D16" s="7"/>
      <c r="E16" s="7"/>
      <c r="F16" s="7">
        <v>600</v>
      </c>
      <c r="G16" s="7"/>
      <c r="H16" s="7"/>
      <c r="I16" s="7"/>
      <c r="J16" s="7"/>
      <c r="K16" s="7"/>
      <c r="L16" s="7"/>
      <c r="M16" s="7"/>
      <c r="N16" s="7"/>
      <c r="O16" s="7"/>
    </row>
    <row r="17" spans="1:15" ht="18" customHeight="1" x14ac:dyDescent="0.5">
      <c r="A17" s="13" t="s">
        <v>5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</row>
    <row r="18" spans="1:15" ht="18" customHeight="1" x14ac:dyDescent="0.5">
      <c r="A18" s="12" t="s">
        <v>6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</row>
    <row r="19" spans="1:15" ht="18" customHeight="1" x14ac:dyDescent="0.5">
      <c r="A19" s="14" t="s">
        <v>7</v>
      </c>
      <c r="B19" s="15">
        <f t="shared" ref="B19:O19" si="4">SUM(B14:B18)</f>
        <v>0</v>
      </c>
      <c r="C19" s="15">
        <f t="shared" si="4"/>
        <v>3162.75</v>
      </c>
      <c r="D19" s="15">
        <f t="shared" si="4"/>
        <v>0</v>
      </c>
      <c r="E19" s="15">
        <f t="shared" si="4"/>
        <v>0</v>
      </c>
      <c r="F19" s="15">
        <f t="shared" si="4"/>
        <v>3762.75</v>
      </c>
      <c r="G19" s="15">
        <f t="shared" si="4"/>
        <v>0</v>
      </c>
      <c r="H19" s="15">
        <f t="shared" si="4"/>
        <v>0</v>
      </c>
      <c r="I19" s="15">
        <f t="shared" si="4"/>
        <v>3162.75</v>
      </c>
      <c r="J19" s="15">
        <f t="shared" si="4"/>
        <v>0</v>
      </c>
      <c r="K19" s="15">
        <f t="shared" si="4"/>
        <v>0</v>
      </c>
      <c r="L19" s="15">
        <f t="shared" si="4"/>
        <v>3162.75</v>
      </c>
      <c r="M19" s="15">
        <f t="shared" si="4"/>
        <v>0</v>
      </c>
      <c r="N19" s="15">
        <f t="shared" si="4"/>
        <v>0</v>
      </c>
      <c r="O19" s="15">
        <f t="shared" si="4"/>
        <v>0</v>
      </c>
    </row>
    <row r="20" spans="1:15" ht="18" customHeight="1" x14ac:dyDescent="0.5">
      <c r="A20" s="12" t="s">
        <v>8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</row>
    <row r="21" spans="1:15" ht="18" customHeight="1" x14ac:dyDescent="0.5">
      <c r="A21" s="14" t="s">
        <v>9</v>
      </c>
      <c r="B21" s="15">
        <f t="shared" ref="B21:O21" si="5">SUM(B19:B20)</f>
        <v>0</v>
      </c>
      <c r="C21" s="15">
        <f t="shared" si="5"/>
        <v>3162.75</v>
      </c>
      <c r="D21" s="15">
        <f t="shared" si="5"/>
        <v>0</v>
      </c>
      <c r="E21" s="15">
        <f t="shared" si="5"/>
        <v>0</v>
      </c>
      <c r="F21" s="15">
        <f t="shared" si="5"/>
        <v>3762.75</v>
      </c>
      <c r="G21" s="15">
        <f t="shared" si="5"/>
        <v>0</v>
      </c>
      <c r="H21" s="15">
        <f t="shared" si="5"/>
        <v>0</v>
      </c>
      <c r="I21" s="15">
        <f t="shared" si="5"/>
        <v>3162.75</v>
      </c>
      <c r="J21" s="15">
        <f t="shared" si="5"/>
        <v>0</v>
      </c>
      <c r="K21" s="15">
        <f t="shared" si="5"/>
        <v>0</v>
      </c>
      <c r="L21" s="15">
        <f t="shared" si="5"/>
        <v>3162.75</v>
      </c>
      <c r="M21" s="15">
        <f t="shared" si="5"/>
        <v>0</v>
      </c>
      <c r="N21" s="15">
        <f t="shared" si="5"/>
        <v>0</v>
      </c>
      <c r="O21" s="15">
        <f t="shared" si="5"/>
        <v>0</v>
      </c>
    </row>
    <row r="22" spans="1:15" ht="18" customHeight="1" x14ac:dyDescent="0.5">
      <c r="A22" s="6" t="s">
        <v>14</v>
      </c>
      <c r="B22" s="15">
        <f t="shared" ref="B22:O22" si="6">(B11-B21)</f>
        <v>136009</v>
      </c>
      <c r="C22" s="15">
        <f t="shared" si="6"/>
        <v>135376.25</v>
      </c>
      <c r="D22" s="15">
        <f t="shared" si="6"/>
        <v>135376.25</v>
      </c>
      <c r="E22" s="15">
        <f t="shared" si="6"/>
        <v>135376.25</v>
      </c>
      <c r="F22" s="15">
        <f t="shared" si="6"/>
        <v>143011.5</v>
      </c>
      <c r="G22" s="15">
        <f t="shared" si="6"/>
        <v>143011.5</v>
      </c>
      <c r="H22" s="15">
        <f t="shared" si="6"/>
        <v>143011.5</v>
      </c>
      <c r="I22" s="15">
        <f t="shared" si="6"/>
        <v>139848.75</v>
      </c>
      <c r="J22" s="15">
        <f t="shared" si="6"/>
        <v>139848.75</v>
      </c>
      <c r="K22" s="15">
        <f t="shared" si="6"/>
        <v>139848.75</v>
      </c>
      <c r="L22" s="15">
        <f t="shared" si="6"/>
        <v>136686</v>
      </c>
      <c r="M22" s="15">
        <f t="shared" si="6"/>
        <v>136686</v>
      </c>
      <c r="N22" s="15">
        <f t="shared" si="6"/>
        <v>138450</v>
      </c>
      <c r="O22" s="15">
        <f t="shared" si="6"/>
        <v>136009</v>
      </c>
    </row>
    <row r="23" spans="1:15" ht="8.15" customHeight="1" x14ac:dyDescent="0.5">
      <c r="A23" s="5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Year 1</vt:lpstr>
      <vt:lpstr>Year 2</vt:lpstr>
      <vt:lpstr>Year 3</vt:lpstr>
      <vt:lpstr>Year 4</vt:lpstr>
      <vt:lpstr>Year 5</vt:lpstr>
      <vt:lpstr>Year 6</vt:lpstr>
    </vt:vector>
  </TitlesOfParts>
  <Company>Service Corps of Retired Executives (SCORE®)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Candice Stennett</dc:creator>
  <cp:lastModifiedBy>Amanda Littleton</cp:lastModifiedBy>
  <cp:lastPrinted>2008-05-02T14:50:34Z</cp:lastPrinted>
  <dcterms:created xsi:type="dcterms:W3CDTF">2001-02-13T23:13:55Z</dcterms:created>
  <dcterms:modified xsi:type="dcterms:W3CDTF">2020-08-11T16:04:53Z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TC010175121033</vt:lpwstr>
  </property>
</Properties>
</file>